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ОТКРЫТОСТЬ бюджетных данных\2023 г\к закону об исполнении за 2022 год\на сайт для открытости\"/>
    </mc:Choice>
  </mc:AlternateContent>
  <bookViews>
    <workbookView xWindow="0" yWindow="0" windowWidth="28800" windowHeight="11835"/>
  </bookViews>
  <sheets>
    <sheet name="Документ" sheetId="2" r:id="rId1"/>
  </sheets>
  <definedNames>
    <definedName name="_xlnm.Print_Titles" localSheetId="0">Документ!$4:$6</definedName>
  </definedNames>
  <calcPr calcId="152511"/>
</workbook>
</file>

<file path=xl/calcChain.xml><?xml version="1.0" encoding="utf-8"?>
<calcChain xmlns="http://schemas.openxmlformats.org/spreadsheetml/2006/main">
  <c r="K42" i="2" l="1"/>
  <c r="H42" i="2"/>
  <c r="K72" i="2" l="1"/>
  <c r="H76" i="2" l="1"/>
  <c r="H7" i="2"/>
  <c r="H18" i="2" l="1"/>
  <c r="K76" i="2" l="1"/>
  <c r="K75" i="2"/>
  <c r="K74" i="2"/>
  <c r="K70" i="2"/>
  <c r="K69" i="2"/>
  <c r="K67" i="2"/>
  <c r="K66" i="2"/>
  <c r="K65" i="2"/>
  <c r="K64" i="2"/>
  <c r="K62" i="2"/>
  <c r="K61" i="2"/>
  <c r="K60" i="2"/>
  <c r="K59" i="2"/>
  <c r="K58" i="2"/>
  <c r="K56" i="2"/>
  <c r="K55" i="2"/>
  <c r="K54" i="2"/>
  <c r="K53" i="2"/>
  <c r="K52" i="2"/>
  <c r="K51" i="2"/>
  <c r="K49" i="2"/>
  <c r="K48" i="2"/>
  <c r="K46" i="2"/>
  <c r="K45" i="2"/>
  <c r="K44" i="2"/>
  <c r="K43" i="2"/>
  <c r="K41" i="2"/>
  <c r="K40" i="2"/>
  <c r="K38" i="2"/>
  <c r="K37" i="2"/>
  <c r="K36" i="2"/>
  <c r="K34" i="2"/>
  <c r="K33" i="2"/>
  <c r="K32" i="2"/>
  <c r="K31" i="2"/>
  <c r="K29" i="2"/>
  <c r="K27" i="2"/>
  <c r="K26" i="2"/>
  <c r="K25" i="2"/>
  <c r="K24" i="2"/>
  <c r="K23" i="2"/>
  <c r="K22" i="2"/>
  <c r="K20" i="2"/>
  <c r="K19" i="2"/>
  <c r="K17" i="2"/>
  <c r="K15" i="2"/>
  <c r="K14" i="2"/>
  <c r="K13" i="2"/>
  <c r="K12" i="2"/>
  <c r="K11" i="2"/>
  <c r="K10" i="2"/>
  <c r="K9" i="2"/>
  <c r="K8" i="2"/>
  <c r="H54" i="2" l="1"/>
  <c r="G36" i="2"/>
  <c r="H36" i="2" l="1"/>
  <c r="H75" i="2" l="1"/>
  <c r="G7" i="2" l="1"/>
  <c r="G8" i="2"/>
  <c r="H8" i="2"/>
  <c r="I8" i="2"/>
  <c r="G51" i="2"/>
  <c r="H51" i="2"/>
  <c r="I51" i="2"/>
  <c r="K7" i="2" l="1"/>
  <c r="K30" i="2"/>
  <c r="K63" i="2"/>
  <c r="K18" i="2"/>
  <c r="K39" i="2"/>
  <c r="K50" i="2"/>
  <c r="K71" i="2"/>
  <c r="K16" i="2"/>
  <c r="K21" i="2"/>
  <c r="K35" i="2"/>
  <c r="K47" i="2"/>
  <c r="K57" i="2"/>
  <c r="K68" i="2"/>
  <c r="K73" i="2"/>
  <c r="I7" i="2"/>
  <c r="G77" i="2"/>
  <c r="F77" i="2"/>
  <c r="H31" i="2"/>
  <c r="G75" i="2"/>
  <c r="G74" i="2"/>
  <c r="G73" i="2"/>
  <c r="G72" i="2"/>
  <c r="G71" i="2"/>
  <c r="G70" i="2"/>
  <c r="G69" i="2"/>
  <c r="G68" i="2"/>
  <c r="G67" i="2"/>
  <c r="G66" i="2"/>
  <c r="G65" i="2"/>
  <c r="G64" i="2"/>
  <c r="G63" i="2"/>
  <c r="G62" i="2"/>
  <c r="G61" i="2"/>
  <c r="G60" i="2"/>
  <c r="G59" i="2"/>
  <c r="G58" i="2"/>
  <c r="G57" i="2"/>
  <c r="G56" i="2"/>
  <c r="G55" i="2"/>
  <c r="G54" i="2"/>
  <c r="G53" i="2"/>
  <c r="G52" i="2"/>
  <c r="G50" i="2"/>
  <c r="G49" i="2"/>
  <c r="G48" i="2"/>
  <c r="G47" i="2"/>
  <c r="G46" i="2"/>
  <c r="G45" i="2"/>
  <c r="G44" i="2"/>
  <c r="G43" i="2"/>
  <c r="G42" i="2"/>
  <c r="G41" i="2"/>
  <c r="G40" i="2"/>
  <c r="G39" i="2"/>
  <c r="G38" i="2"/>
  <c r="G37" i="2"/>
  <c r="G35" i="2"/>
  <c r="G34" i="2"/>
  <c r="G33" i="2"/>
  <c r="G32" i="2"/>
  <c r="G31" i="2"/>
  <c r="G30" i="2"/>
  <c r="G29" i="2"/>
  <c r="G27" i="2"/>
  <c r="G26" i="2"/>
  <c r="G25" i="2"/>
  <c r="G24" i="2"/>
  <c r="G23" i="2"/>
  <c r="G22" i="2"/>
  <c r="G21" i="2"/>
  <c r="G20" i="2"/>
  <c r="G19" i="2"/>
  <c r="G17" i="2"/>
  <c r="G16" i="2"/>
  <c r="G15" i="2"/>
  <c r="G14" i="2"/>
  <c r="G13" i="2"/>
  <c r="G12" i="2"/>
  <c r="G11" i="2"/>
  <c r="G10" i="2"/>
  <c r="G9" i="2"/>
  <c r="K77" i="2" l="1"/>
  <c r="I72" i="2"/>
  <c r="I77" i="2"/>
  <c r="I76" i="2"/>
  <c r="I75" i="2"/>
  <c r="I74" i="2"/>
  <c r="I73" i="2"/>
  <c r="I71" i="2"/>
  <c r="I70" i="2"/>
  <c r="I69" i="2"/>
  <c r="I68" i="2"/>
  <c r="I67" i="2"/>
  <c r="I66" i="2"/>
  <c r="I65" i="2"/>
  <c r="I64" i="2"/>
  <c r="I63" i="2"/>
  <c r="I62" i="2"/>
  <c r="I61" i="2"/>
  <c r="I60" i="2"/>
  <c r="I59" i="2"/>
  <c r="I58" i="2"/>
  <c r="I57" i="2"/>
  <c r="I56" i="2"/>
  <c r="I55" i="2"/>
  <c r="I54" i="2"/>
  <c r="I53" i="2"/>
  <c r="I52" i="2"/>
  <c r="I50" i="2"/>
  <c r="I49" i="2"/>
  <c r="I48" i="2"/>
  <c r="I47" i="2"/>
  <c r="I46" i="2"/>
  <c r="I45" i="2"/>
  <c r="I44" i="2"/>
  <c r="I43" i="2"/>
  <c r="I42" i="2"/>
  <c r="I41" i="2"/>
  <c r="I40" i="2"/>
  <c r="I39" i="2"/>
  <c r="I38" i="2"/>
  <c r="I37" i="2"/>
  <c r="I36" i="2"/>
  <c r="I35" i="2"/>
  <c r="I34" i="2"/>
  <c r="I33" i="2"/>
  <c r="I32" i="2"/>
  <c r="I31" i="2"/>
  <c r="I30" i="2"/>
  <c r="I29" i="2"/>
  <c r="I27" i="2"/>
  <c r="I26" i="2"/>
  <c r="I25" i="2"/>
  <c r="I24" i="2"/>
  <c r="I23" i="2"/>
  <c r="I22" i="2"/>
  <c r="I21" i="2"/>
  <c r="I20" i="2"/>
  <c r="I19" i="2"/>
  <c r="I18" i="2"/>
  <c r="I17" i="2"/>
  <c r="I16" i="2"/>
  <c r="I15" i="2"/>
  <c r="I14" i="2"/>
  <c r="I13" i="2"/>
  <c r="I12" i="2"/>
  <c r="I11" i="2"/>
  <c r="I10" i="2"/>
  <c r="I9" i="2"/>
  <c r="H77" i="2" l="1"/>
  <c r="H74" i="2"/>
  <c r="H73" i="2"/>
  <c r="H72" i="2"/>
  <c r="H71" i="2"/>
  <c r="H70" i="2"/>
  <c r="H69" i="2"/>
  <c r="H68" i="2"/>
  <c r="H67" i="2"/>
  <c r="H66" i="2"/>
  <c r="H65" i="2"/>
  <c r="H64" i="2"/>
  <c r="H63" i="2"/>
  <c r="H62" i="2"/>
  <c r="H61" i="2"/>
  <c r="H60" i="2"/>
  <c r="H59" i="2"/>
  <c r="H58" i="2"/>
  <c r="H57" i="2"/>
  <c r="H56" i="2"/>
  <c r="H55" i="2"/>
  <c r="H53" i="2"/>
  <c r="H52" i="2"/>
  <c r="H50" i="2"/>
  <c r="H49" i="2"/>
  <c r="H48" i="2"/>
  <c r="H47" i="2"/>
  <c r="H46" i="2"/>
  <c r="H45" i="2"/>
  <c r="H44" i="2"/>
  <c r="H43" i="2"/>
  <c r="H41" i="2"/>
  <c r="H40" i="2"/>
  <c r="H39" i="2"/>
  <c r="H38" i="2"/>
  <c r="H37" i="2"/>
  <c r="H35" i="2"/>
  <c r="H34" i="2"/>
  <c r="H33" i="2"/>
  <c r="H32" i="2"/>
  <c r="H30" i="2"/>
  <c r="H29" i="2"/>
  <c r="H27" i="2"/>
  <c r="H26" i="2"/>
  <c r="H25" i="2"/>
  <c r="H24" i="2"/>
  <c r="H23" i="2"/>
  <c r="H22" i="2"/>
  <c r="H21" i="2"/>
  <c r="H20" i="2"/>
  <c r="H19" i="2"/>
  <c r="H17" i="2"/>
  <c r="H16" i="2"/>
  <c r="H15" i="2"/>
  <c r="H14" i="2"/>
  <c r="H13" i="2"/>
  <c r="H12" i="2"/>
  <c r="H11" i="2"/>
  <c r="H10" i="2"/>
  <c r="H9" i="2"/>
</calcChain>
</file>

<file path=xl/sharedStrings.xml><?xml version="1.0" encoding="utf-8"?>
<sst xmlns="http://schemas.openxmlformats.org/spreadsheetml/2006/main" count="214" uniqueCount="206">
  <si>
    <t xml:space="preserve">  ОБЩЕГОСУДАРСТВЕННЫЕ ВОПРОСЫ</t>
  </si>
  <si>
    <t xml:space="preserve">    Функционирование высшего должностного лица субъекта Российской Федерации и муниципального образования</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</si>
  <si>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</si>
  <si>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</si>
  <si>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    Судебная система</t>
  </si>
  <si>
    <t xml:space="preserve">    Обеспечение деятельности финансовых, налоговых и таможенных органов и органов финансового (финансово-бюджетного) надзора</t>
  </si>
  <si>
    <t xml:space="preserve">    Обеспечение проведения выборов и референдумов</t>
  </si>
  <si>
    <t xml:space="preserve">    Резервные фонды</t>
  </si>
  <si>
    <t xml:space="preserve">    Другие общегосударственные вопросы</t>
  </si>
  <si>
    <t xml:space="preserve">  НАЦИОНАЛЬНАЯ ОБОРОНА</t>
  </si>
  <si>
    <t xml:space="preserve">    Мобилизационная и вневойсковая подготовка</t>
  </si>
  <si>
    <t xml:space="preserve">  НАЦИОНАЛЬНАЯ БЕЗОПАСНОСТЬ И ПРАВООХРАНИТЕЛЬНАЯ ДЕЯТЕЛЬНОСТЬ</t>
  </si>
  <si>
    <t xml:space="preserve">    Органы юстиции</t>
  </si>
  <si>
    <t xml:space="preserve">  НАЦИОНАЛЬНАЯ ЭКОНОМИКА</t>
  </si>
  <si>
    <t xml:space="preserve">    Общеэкономические вопросы</t>
  </si>
  <si>
    <t xml:space="preserve">    Сельское хозяйство и рыболовство</t>
  </si>
  <si>
    <t xml:space="preserve">    Водное хозяйство</t>
  </si>
  <si>
    <t xml:space="preserve">    Лесное хозяйство</t>
  </si>
  <si>
    <t xml:space="preserve">    Транспорт</t>
  </si>
  <si>
    <t xml:space="preserve">    Дорожное хозяйство (дорожные фонды)</t>
  </si>
  <si>
    <t xml:space="preserve">    Другие вопросы в области национальной экономики</t>
  </si>
  <si>
    <t xml:space="preserve">  ЖИЛИЩНО-КОММУНАЛЬНОЕ ХОЗЯЙСТВО</t>
  </si>
  <si>
    <t xml:space="preserve">    Коммунальное хозяйство</t>
  </si>
  <si>
    <t xml:space="preserve">    Благоустройство</t>
  </si>
  <si>
    <t xml:space="preserve">    Другие вопросы в области жилищно-коммунального хозяйства</t>
  </si>
  <si>
    <t xml:space="preserve">  ОХРАНА ОКРУЖАЮЩЕЙ СРЕДЫ</t>
  </si>
  <si>
    <t xml:space="preserve">    Сбор, удаление отходов и очистка сточных вод</t>
  </si>
  <si>
    <t xml:space="preserve">    Охрана объектов растительного и животного мира и среды их обитания</t>
  </si>
  <si>
    <t xml:space="preserve">    Другие вопросы в области охраны окружающей среды</t>
  </si>
  <si>
    <t xml:space="preserve">  ОБРАЗОВАНИЕ</t>
  </si>
  <si>
    <t xml:space="preserve">    Дошкольное образование</t>
  </si>
  <si>
    <t xml:space="preserve">    Общее образование</t>
  </si>
  <si>
    <t xml:space="preserve">    Дополнительное образование детей</t>
  </si>
  <si>
    <t xml:space="preserve">    Среднее профессиональное образование</t>
  </si>
  <si>
    <t xml:space="preserve">    Профессиональная подготовка, переподготовка и повышение квалификации</t>
  </si>
  <si>
    <t xml:space="preserve">    Молодежная политика</t>
  </si>
  <si>
    <t xml:space="preserve">    Другие вопросы в области образования</t>
  </si>
  <si>
    <t xml:space="preserve">  КУЛЬТУРА, КИНЕМАТОГРАФИЯ</t>
  </si>
  <si>
    <t xml:space="preserve">    Культура</t>
  </si>
  <si>
    <t xml:space="preserve">    Другие вопросы в области культуры, кинематографии</t>
  </si>
  <si>
    <t xml:space="preserve">  ЗДРАВООХРАНЕНИЕ</t>
  </si>
  <si>
    <t xml:space="preserve">    Стационарная медицинская помощь</t>
  </si>
  <si>
    <t xml:space="preserve">    Амбулаторная помощь</t>
  </si>
  <si>
    <t xml:space="preserve">    Медицинская помощь в дневных стационарах всех типов</t>
  </si>
  <si>
    <t xml:space="preserve">    Скорая медицинская помощь</t>
  </si>
  <si>
    <t xml:space="preserve">    Заготовка, переработка, хранение и обеспечение безопасности донорской крови и ее компонентов</t>
  </si>
  <si>
    <t xml:space="preserve">    Другие вопросы в области здравоохранения</t>
  </si>
  <si>
    <t xml:space="preserve">  СОЦИАЛЬНАЯ ПОЛИТИКА</t>
  </si>
  <si>
    <t xml:space="preserve">    Пенсионное обеспечение</t>
  </si>
  <si>
    <t xml:space="preserve">    Социальное обслуживание населения</t>
  </si>
  <si>
    <t xml:space="preserve">    Социальное обеспечение населения</t>
  </si>
  <si>
    <t xml:space="preserve">    Охрана семьи и детства</t>
  </si>
  <si>
    <t xml:space="preserve">    Другие вопросы в области социальной политики</t>
  </si>
  <si>
    <t xml:space="preserve">  ФИЗИЧЕСКАЯ КУЛЬТУРА И СПОРТ</t>
  </si>
  <si>
    <t xml:space="preserve">    Физическая культура</t>
  </si>
  <si>
    <t xml:space="preserve">    Массовый спорт</t>
  </si>
  <si>
    <t xml:space="preserve">    Спорт высших достижений</t>
  </si>
  <si>
    <t xml:space="preserve">    Другие вопросы в области физической культуры и спорта</t>
  </si>
  <si>
    <t xml:space="preserve">  СРЕДСТВА МАССОВОЙ ИНФОРМАЦИИ</t>
  </si>
  <si>
    <t xml:space="preserve">    Периодическая печать и издательства</t>
  </si>
  <si>
    <t xml:space="preserve">    Другие вопросы в области средств массовой информации</t>
  </si>
  <si>
    <t xml:space="preserve">  ОБСЛУЖИВАНИЕ ГОСУДАРСТВЕННОГО И МУНИЦИПАЛЬНОГО ДОЛГА</t>
  </si>
  <si>
    <t xml:space="preserve">    Обслуживание государственного внутреннего и муниципального долга</t>
  </si>
  <si>
    <t xml:space="preserve">  МЕЖБЮДЖЕТНЫЕ ТРАНСФЕРТЫ ОБЩЕГО ХАРАКТЕРА БЮДЖЕТАМ СУБЪЕКТОВ РОССИЙСКОЙ ФЕДЕРАЦИИ И МУНИЦИПАЛЬНЫХ ОБРАЗОВАНИЙ</t>
  </si>
  <si>
    <t xml:space="preserve">    Дотации на выравнивание бюджетной обеспеченности субъектов Российской Федерации и муниципальных образований</t>
  </si>
  <si>
    <t xml:space="preserve">    Иные дотации</t>
  </si>
  <si>
    <t>Раздел/подраздел</t>
  </si>
  <si>
    <t>0100</t>
  </si>
  <si>
    <t>0102</t>
  </si>
  <si>
    <t>0103</t>
  </si>
  <si>
    <t>0104</t>
  </si>
  <si>
    <t>0105</t>
  </si>
  <si>
    <t>0106</t>
  </si>
  <si>
    <t>0107</t>
  </si>
  <si>
    <t>0111</t>
  </si>
  <si>
    <t>0113</t>
  </si>
  <si>
    <t>0200</t>
  </si>
  <si>
    <t>0203</t>
  </si>
  <si>
    <t>0300</t>
  </si>
  <si>
    <t>0304</t>
  </si>
  <si>
    <t>0310</t>
  </si>
  <si>
    <t>0400</t>
  </si>
  <si>
    <t>0401</t>
  </si>
  <si>
    <t>0405</t>
  </si>
  <si>
    <t>0406</t>
  </si>
  <si>
    <t>0407</t>
  </si>
  <si>
    <t>0408</t>
  </si>
  <si>
    <t>0409</t>
  </si>
  <si>
    <t>0412</t>
  </si>
  <si>
    <t>0500</t>
  </si>
  <si>
    <t>0502</t>
  </si>
  <si>
    <t>0503</t>
  </si>
  <si>
    <t>0505</t>
  </si>
  <si>
    <t>0600</t>
  </si>
  <si>
    <t>0602</t>
  </si>
  <si>
    <t>0603</t>
  </si>
  <si>
    <t>0605</t>
  </si>
  <si>
    <t>0700</t>
  </si>
  <si>
    <t>0701</t>
  </si>
  <si>
    <t>0702</t>
  </si>
  <si>
    <t>0703</t>
  </si>
  <si>
    <t>0704</t>
  </si>
  <si>
    <t>0705</t>
  </si>
  <si>
    <t>0707</t>
  </si>
  <si>
    <t>0709</t>
  </si>
  <si>
    <t>0800</t>
  </si>
  <si>
    <t>0801</t>
  </si>
  <si>
    <t>0804</t>
  </si>
  <si>
    <t>0900</t>
  </si>
  <si>
    <t>0901</t>
  </si>
  <si>
    <t>0902</t>
  </si>
  <si>
    <t>0903</t>
  </si>
  <si>
    <t>0904</t>
  </si>
  <si>
    <t>0906</t>
  </si>
  <si>
    <t>0909</t>
  </si>
  <si>
    <t>1000</t>
  </si>
  <si>
    <t>1001</t>
  </si>
  <si>
    <t>1002</t>
  </si>
  <si>
    <t>1003</t>
  </si>
  <si>
    <t>1004</t>
  </si>
  <si>
    <t>1006</t>
  </si>
  <si>
    <t>1100</t>
  </si>
  <si>
    <t>1101</t>
  </si>
  <si>
    <t>1102</t>
  </si>
  <si>
    <t>1103</t>
  </si>
  <si>
    <t>1105</t>
  </si>
  <si>
    <t>1200</t>
  </si>
  <si>
    <t>1202</t>
  </si>
  <si>
    <t>1204</t>
  </si>
  <si>
    <t>1300</t>
  </si>
  <si>
    <t>1301</t>
  </si>
  <si>
    <t>1400</t>
  </si>
  <si>
    <t>1401</t>
  </si>
  <si>
    <t>1402</t>
  </si>
  <si>
    <t xml:space="preserve">    Прочие межбюджетные трансферты общего характера</t>
  </si>
  <si>
    <t xml:space="preserve">    Жилищное хозяйство</t>
  </si>
  <si>
    <t>0501</t>
  </si>
  <si>
    <t>Наименование</t>
  </si>
  <si>
    <t>Итого:</t>
  </si>
  <si>
    <t>План</t>
  </si>
  <si>
    <t>Первоначальный план к уточненному</t>
  </si>
  <si>
    <t>Причины отклонений фактических значений показателей расходов от уточненных плановых значений
(указываются причины, если отклонение 5% и более)</t>
  </si>
  <si>
    <t xml:space="preserve">Отклонение фактических значений показателей расходов от уточненных плановых значений  </t>
  </si>
  <si>
    <t xml:space="preserve">     Прикладные научные исследования в области национальной экономики</t>
  </si>
  <si>
    <t>0411</t>
  </si>
  <si>
    <t>Причины отклонений фактических значений показателей расходов от первоначально утвержденных показателей
(указываются причины, если отклонение 5% и более)</t>
  </si>
  <si>
    <t>При выделении средств из резервного фонда Правительства Ивановской области средства перераспределяются на другие разделы классификации</t>
  </si>
  <si>
    <t>Расходы областного бюджета по разделам и подразделам классификации расходов бюджетов в 2022 году</t>
  </si>
  <si>
    <t>Утверждено на 2022 год (№ 98-ОЗ от 15.12.2021 в первоначальной редакции), руб.</t>
  </si>
  <si>
    <t>Утверждено на 2022 год (№ 98-ОЗ в редакции от 05.12.2022 № 65-ОЗ), руб.</t>
  </si>
  <si>
    <t>Исполнено
за 2022 год, руб.</t>
  </si>
  <si>
    <t xml:space="preserve">    Защита населения и территории от чрезвычайных ситуаций природного и техногенного характера, пожарная безопасность</t>
  </si>
  <si>
    <r>
      <t>Исполнено к первоначальному плану</t>
    </r>
    <r>
      <rPr>
        <i/>
        <sz val="12"/>
        <rFont val="Times New Roman"/>
        <family val="1"/>
        <charset val="204"/>
      </rPr>
      <t xml:space="preserve"> гр.5/гр.3</t>
    </r>
  </si>
  <si>
    <t xml:space="preserve">Исполнено к уточненному плану        гр.5/гр.4
</t>
  </si>
  <si>
    <t>Уменьшение объема субсидии из федерального бюджета в рамках национального проекта "Информационная инфраструктура"</t>
  </si>
  <si>
    <t>Создание государственного органа с 01.09.2022 - Территориальной избирательной комиссии города Иваново, а также увеличение заработной платы лиц, замещающих государственные должности и государственных гражданских служащих с 01.04.2022 в целях совершенствования оплаты труда</t>
  </si>
  <si>
    <t>Уменьшение объемов бюджетных ассигнований на выставочно-ярмарочную деятельность в связи с сокращением участия в международных мероприятяих</t>
  </si>
  <si>
    <t>Выделение бюджетных ассигнований за счет областного бюджета на увеличение заработной платы государственных гражданских служащих с 01.04.2022 в целях совершенствования оплаты труда</t>
  </si>
  <si>
    <t xml:space="preserve">Выделение дополнительных бюджетных ассигнований на  развитие системы оповещения населения Ивановской области, приобретение передвижного комплекса для проведения работ по ликвидации разливов нефти и нефтепродуктов, материально-техническое обеспечение аварийно-спасательной службы и пожарной службы Ивановской области, а также установление им выплат стимулирующего характера за особые условия труда и сложность выполняемых задач </t>
  </si>
  <si>
    <t>Выделение средств из федерального бюджета на  реализацию дополнительных мероприятий, направленных на снижение напряженности на рынке труда, организацию профессионального обучения и дополнительного профессионального образования работников промышленных предприятий, находящихся под риском увольнения,  за счет средств резервного фонда Правительства Российской Федерации, а также  выделение средств из областного бюджета на увеличение минимального размера оплаты труда с 01.06.2022, установление выплат стимулирующего характера за особые условия труда и сложность выполняемых задач работникам центров занятости населения</t>
  </si>
  <si>
    <t>Выделение дополнительных бюджетных ассигнований за счет областного бюджета на поддержание штата лесопожарного формирования на противопожарной период, а также на увеличение заработной платы государственных гражданских служащих с 01.04.2022 в целях совершенствования оплаты труда</t>
  </si>
  <si>
    <t>Увеличение минимального размера оплаты труда с 01.06.2022, установление выплат стимулирующего характера за особые условия труда и сложность выполняемых задач работникам государственных учреждений Ивановской области. Увеличение расходов на укрепление материально-технической базы муниципальных образовательных организаций Ивановской области</t>
  </si>
  <si>
    <t>Увеличение заработной платы лиц, замещающих государственные должности и государственных гражданских служащих с 01.04.2022 в целях совершенствования оплаты труда</t>
  </si>
  <si>
    <t xml:space="preserve">Выделение дополнительных бюджетных ассигнований на капитальный ремонт областных учреждений здравоохранения и разработку (корректировку) проектно-сметной документации на капитальный ремонт областных учреждений здравоохранения
</t>
  </si>
  <si>
    <t>Выделение дополнительных бюджетных ассигнований на  приобретение оборудования областным учреждениям здравоохранения</t>
  </si>
  <si>
    <t>Экономия, сложившая в ходе закупки оборудования областным учреждениям здравоохранения</t>
  </si>
  <si>
    <t>Предоставление средств федерального бюджета  на финансовое обеспечение мероприятий по борьбе с новой коронавирусной инфекцией (COVID-19) .
Выделение средств федерального и областного бюджетов на оплату заключенных в 2021 году государственных контрактов в рамках реализации регионального проекта "Создание единого цифрового контура в здравоохранении на основе единой государственной информационной системы в сфере здравоохранения (ЕГИСЗ)"
Выделение средств областного бюджета на увеличение государственного задания на проведение судебно-медицинской экспертизы</t>
  </si>
  <si>
    <t xml:space="preserve">Уменьшение численности участников дополнительных мероприятий, направленных на снижение напряженности на рынке труда, осуществлякмых за счет резервного фонда Правительства Российской Федерации  </t>
  </si>
  <si>
    <t>Выделение дополнительных бюджетных ассигнований на предоставление грантов из Фонда президентских грантов в целях софинансирования расходов на оказание на конкурсной основе поддержки неправительственным некоммерческим организациям Ивановской области, увеличение заработной платы государственных гражданских служащих с 01.04.2022 в целях совершенствования оплаты труда, установление выплат стимулирующего характера за особые условия труда и сложность выполняемых задач работникам государственных учреждений и органов государственной власти, увеличение минимального размера оплаты труда с 01.06.2022</t>
  </si>
  <si>
    <t>Увеличение расходов на укрепление материально-технической базы спортивных организаций</t>
  </si>
  <si>
    <t xml:space="preserve">Увеличение расходов на установление выплат стимулирующего характера за особые условия труда и сложность выполняемых задач работникам государственных учреждений культуры Ивановской области. В связи с выделением дополнительных средств на государственную поддержку физкультурно-спортивных организаций, спортивные команды которых представляют интересы Ивановской области в чемпионатах и первенствах России и на организацию и проведение региональных официальных спортивных мероприятий </t>
  </si>
  <si>
    <t>Увеличение заработной платы государственных гражданских служащих с 01.04.2022 в целях совершенствования оплаты труда</t>
  </si>
  <si>
    <t>Увеличение расходов на обеспечение населения информацией о деятельности органов государственной власти Ивановской области по социально значимым темам, а также на мероприятия по созданию центра производства мультимедийной информации и развитию региональной медиасреды, а так же на проведение прямых трансляций социально значимых мероприятий</t>
  </si>
  <si>
    <t>Увеличение заработной платы государственных гражданских служащих с 01.04.2022 в целях совершенствования оплаты труда, увеличение бюджетных ассигнований в связи с передачей полномочий по молодежной политике с 01.08.2023 от Департамента образования Ивановской области, расходы на содержание которого отражаются по разделу 0709</t>
  </si>
  <si>
    <t>Передача полномочий по молодежной политике с 01.08.2023 от Департамента образования Ивановской области, расходы на содержание которого отражаются по разделу 0709</t>
  </si>
  <si>
    <t>Увеличение заработной платы лиц, замещающих государственные должности и государственных гражданских служащих с 01.04.2022 в целях совершенствования оплаты труда, увеличение минимального размера оплаты труда с 01.06.2022, установление выплат стимулирующего характера за особые условия труда и сложность выполняемых задач работникам органов государственной власти учреждений ветеринарии. Поступление в течение года средств федерального бюджета на государственную поддержку сельскохозяйственного производства, в том числе:                                                                                                                                                                                                                                       на возмещение части прямых понесенных затрат на создание и (или) модернизацию объектов АПК;
на проведение гидромелиоративных, культуртехнических мероприятий, а также мероприятий в области известкования кислых почв на пашне</t>
  </si>
  <si>
    <t>Поступление в течение года средств федерального бюджета на государственную поддержку сельскохозяйственного производства, в том числе:                                                                                                                                                                                                                                       на возмещение части прямых понесенных затрат на создание и (или) модернизацию объектов АПК;
на проведение гидромелиоративных, культуртехнических мероприятий, а также мероприятий в области известкования кислых почв на пашне</t>
  </si>
  <si>
    <t xml:space="preserve">Неисполнение расходов в полном объеме по предоставлению субсидий на возмещение части затрат, связанных с организацией авиарейсов, что обусловлено отменой авиарейсов в Анапу и Симферополь в связи с проведением специальной военной операции; на компенсацию организациям железнодорожного транспорта потерь в доходах от перевозки учащихся со скидкой 50% от действующего тарифа, что обусловлено снижением фактического количества поездок по сравнению с запланированным </t>
  </si>
  <si>
    <t>Включение не использованных в 2021 году остатков средств областного бюджета на формирование оптимальной маршрутной сети на территории Ивановской области на основании научно-исследовательских результатов обследования пассажиропотоков на межмуниципальных маршрутах регулярных перевозок пассажиров и багажа автомобильным транспортом</t>
  </si>
  <si>
    <t>В связи с включением не использованных в 2021 году остатков средств областного бюджета на формирование оптимальной маршрутной сети на территории Ивановской области на основании научно-исследовательских результатов обследования пассажиропотоков на межмуниципальных маршрутах регулярных перевозок пассажиров и багажа автомобильным транспортом</t>
  </si>
  <si>
    <t xml:space="preserve">Расходы на предоставление субсидий организациям коммунального хозяйства на возмещение недополученных доходов от разницы в тарифах на тепловую энергию, горячее, холодное водоснабжение и водоотведение не исполнены в полном объеме в связи со снижением полезного отпуска населению тепловой энергии из-за теплой зимы, а также проводимой Департаментом энергетики и тарифов Ивановской области тарифной политики по снижению межтарифной разницы по ряду теплоснабжающих организаций. Неисполнение подрядчиками обязательств по муниципальным контрактам в установленный срок, экономия по итогам проведенных конкурсных процедур, признание несостоявшимися конкурсные процедуры ввиду отсутствия участников по модернизации объектов коммунальной инфраструктуры.
</t>
  </si>
  <si>
    <t xml:space="preserve">Расходы на предоставление субсидий организациям коммунального хозяйства на возмещение недополученных доходов от разницы в тарифах на тепловую энергию, горячее, холодное водоснабжение и водоотведение не исполнены в полном объеме в связи со снижением полезного отпуска населению тепловой энергии из-за теплой зимы, а также проводимой Департаментом энергетики и тарифов Ивановской области тарифной политики по снижению межтарифной разницы по ряду теплоснабжающих организаций. Неисполнение подрядчиками обязательств по муниципальным контрактам в установленный срок, экономия по итогам проведенных конкурсных процедур, признание несостоявшимися конкурсные процедуры ввиду отсутствия участников по модернизации объектов коммунальной инфраструктуры. 
</t>
  </si>
  <si>
    <t>В связи с выделением средств:                                                                                     - на осуществление ежемесячной денежной выплаты на ребенка в возрасте от восьми до семнадцати лет;                                                     на осущсетвление единовременной денежной выплаты детям, в том числе совершеннолетним детям,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принимающих (принимавших) участие в специальной военной операции на территориях Донецкой Народной Республики, Луганской Народной Республики и Украины, поступающим (поступившим) на обучение по образовательным программам высшего образования (программам бакалавриата и программам специалитета). Увеличение бюджетных ассигнований на осуществление ежемесячных выплат на детей в возрасте от трех до семи лет включительно за счет средств резервного фонда Президента Российской Федерации. Выделение дополнительных средств областного бюджета на предоставление единовременной социальной выплаты на приобретение жилого помещения лицам из числа детей-сирот и детей, оставшихся без попечения родителей, достигшим возраста 23 лет, состоящим на учете в качестве нуждающихся в жилом помещении</t>
  </si>
  <si>
    <t>В связи с выделением средств:                                                                                     - на осуществление ежемесячной денежной выплаты на ребенка в возрасте от восьми до семнадцати лет;                                                     на осущсетвление единовременной денежной выплаты детям, в том числе совершеннолетним детям,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принимающих (принимавших) участие в специальной военной операции на территориях Донецкой Народной Республики, Луганской Народной Республики и Украины, поступающим (поступившим) на обучение по образовательным программам высшего образования (программам бакалавриата и программам специалитета). Увеличение бюджетных ассигнований на осуществление ежемесячных выплат на детей в возрасте от трех до семи лет включительно за счет средств резервного фонда Президента Российской Федерации. В связи с выделением дополнительных средств областного бюджета на предоставление единовременной социальной выплаты на приобретение жилого помещения лицам из числа детей-сирот и детей, оставшихся без попечения родителей, достигшим возраста 23 лет, состоящим на учете в качестве нуждающихся в жилом помещении</t>
  </si>
  <si>
    <t>Недоисполнение расходов на строительство Дворца водных видов спорта в г. Иваново, в связи с возникновением непредвиденных работ в рамках строительства объекта, приведших к смещению срока реализации, а также срыв сроков поставки оборудования в связи со сложившейся экономической ситуацией</t>
  </si>
  <si>
    <t>Увеличение заработной платы лиц, замещающих государственные должности и государственных гражданских служащих с 01.04.2022 в целях совершенствования оплаты труда, установление выплат стимулирующего характера за особые условия труда и сложность выполняемых задач работникам органов государственной власти, выделение дополнительных средств на приобретение программного модуля  для проведения мониторинга достижения результатов субсидий</t>
  </si>
  <si>
    <t xml:space="preserve">Выделение бюджетных ассигнований на реализацию положений постановления Правительства РФ от 03.10.2022  №1745 "О специальной мере в сфере экономики и внесении изменения в постановление Правительства Российской Федерации от 30 апреля 2020 г. № 616", а также увеличение объема субвенции из федерального бюджета на  осуществление полномочий по первичному воинскому учету органами местного самоуправления поселений
и городских округов </t>
  </si>
  <si>
    <t>Выделение бюджетных ассигнований на реализацию положений постановления Правительства РФ от 03.10.2022  №1745 "О специальной мере в сфере экономики и внесении изменения в постановление Правительства Российской Федерации от 30 апреля 2020 г. № 616"</t>
  </si>
  <si>
    <t>Выделение средств из федерального бюджета на  реализацию дополнительных мероприятий, направленных на снижение напряженности на рынке труда, а также организацию профессионального обучения и дополнительного профессионального образования работников промышленных предприятий, находящихся под риском увольнения,  за счет средств резервного фонда Правительства Российской Федерации</t>
  </si>
  <si>
    <t xml:space="preserve">Поступление в течение года средств федерального бюджета, в том числе за счет средств резервного фонда Правительства Российской Федерации на приведение в нормативное состояние автомобильных дорог в целях капитального ремонта и ремонта автомобильных дорог, на развитие инфраструктуры дорожного хозяйства в целях строительства путепровода на автомобильной дороге Иваново - Родники в г. Иваново и реконструкцию автомобильной дороги по ул. Лежневской в г. Иваново, на развитие транспортной инфраструктуры на сельских территориях в целях строительства автомобильной дороги Жажлево-Ильинское в Заволжском и Кинешемском районах Ивановской области; увеличение объема бюджетных ассигнований дорожного фонда Ивановской области на сумму положительной разницы между фактически поступившим и прогнозировавшимся объемом доходов областного бюджета в 2021 году и не использованных в 2021 году бюджетных ассигнований дорожного фонда Ивановской области.
Включение не использованных в 2021 году остатков средств областного бюджета на устройство недостающего электроосвещения на автомобильных дорогах общего пользования местного значения в городском округе Иваново </t>
  </si>
  <si>
    <t>Поступление в течение года средств Государственной корпорации — Фонда содействия реформированию жилищно-коммунального хозяйства на переселение граждан из аварийного жилищного фонда.
Увеличение расходов за счет средств областного бюджета на финансирование мероприятий по завершению строительства объектов незавершенного строительства - многоквартирных домов при содействии публично-правовой компании "Фонд защиты прав граждан - участников долевого строительства".</t>
  </si>
  <si>
    <t>Реализация каждого из этапов региональной адресной программы переселения граждан рассчитана на 2 года, в связи с этим расходы на обеспечение мероприятий по переселению граждан из аварийного жилищного фонда не исполнены в полном объеме, остальная часть средств будет освоена в 2023г. Не освоены средства субсидии на разработку проектно-сметной документации для восстановления работоспособности несущих конструкций многоквартирных домов в связи с длительными сроками прохождения государственной экспертизы проектной документации на капитальный ремонт многоквартирного жилого дома.
Неисполнение мероприятий по завершению строительства объектов незавершенного строительства - многоквартирных домов при содействии "Фонда защиты прав граждан - участников долевого строительства".</t>
  </si>
  <si>
    <t>Выделение средств резервного фонда Правительства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</si>
  <si>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На 2022 год было запланировано выделение субсидии за счет средств федерального и областного бюджетов на реализацию мероприятий федерального проекта "Оздоровление Волги" в сумме 1 136,84 млн. рублей. Распоряжением Правительства Российской Федерации от 18.02.2022 № 292-р «О выделении из резервного фонда Правительства Российской Федерации бюджетных ассигнований в 2022 году в связи с увеличением цен на строительные ресурсы и необходимостью изменения цен заключенных контрактов, предметом которых является выполнение работ по строительству, реконструкции, капитальному ремонту, сносу объекта капитального строительства, проведению работ по сохранению объектов культурного наследия, и сроков исполнения контрактов» предусмотрено выделение из резервного фонда Правительства Российской Федерации дополнительных бюджетных ассигнований в 2022 году на мероприятия регионального проекта  «Оздоровление Волги» на территории Ивановской области в сумме 448,175 млн. рублей. </t>
  </si>
  <si>
    <t>Увеличение минимального размера оплаты труда с 01.06.2022</t>
  </si>
  <si>
    <t>Выделение средств областного бюджета на укрепление материально-технической базы муниципальных образовательных учреждений, предоставление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Увеличение минимального размера оплаты труда с 01.06.2022</t>
  </si>
  <si>
    <t>Выделение бюджетных ассигнований на разработку (корректировку) проектной документации на капитальный ремонт и проведение капитального ремонта здания для размещения Центра выявления и поддержки одаренных детей</t>
  </si>
  <si>
    <t>Увеличение расходов на укрепление материально-технической базы государственных учреждений дополнительного профессионального образования, на финансовое обеспечение выполнения государственного задания в связи с его увеличением. Установление выплат стимулирующего характера за особые условия труда и сложность выполняемых задач работникам государственных учреждений Ивановской области</t>
  </si>
  <si>
    <t>Выделение средств областного бюджета на укрепление материально-технической базы государственных учреждений дополнительного профессионального образования. Увеличение минимального размера оплаты труда с 01.06.2022</t>
  </si>
  <si>
    <t>Установление выплат стимулирующего характера за особые условия труда и сложность выполняемых задач работникам государственных учреждений Ивановской области, увеличение размера премий победителям и призерам заключительного этапа Всероссийской олимпиады школьников и введение выплат денежных поощрений педагогам-наставникам</t>
  </si>
  <si>
    <t>Предоставление средств федерального бюджета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 Увеличение минимального размера оплаты труда с 01.06.2022</t>
  </si>
  <si>
    <t>Предоставление средств федерального бюджета  на финансовое обеспечение мероприятий по борьбе с новой коронавирусной инфекцией (COVID-19) и на  финансовое обеспечение оплаты труда и начислений на выплаты по оплате труда отдельных категорий медицинских работников за счет средств резервного фонда Правительства Российской Федерации.
Распределение зарезервированных бюджетных ассигнований на финансовое обеспечение мероприятий, связанных с профилактикой и устранением последствий распространения коронавирусной инфекции.
Выделение средств федерального и областного бюджетов на оплату заключенных в 2021 году государственных контрактов в рамках реализации регионального проекта "Создание единого цифрового контура в здравоохранении на основе единой государственной информационной системы в сфере здравоохранения (ЕГИСЗ)"
Выделение средств областного бюджета на увеличение государственного задания на проведение судебно-медицинской экспертизы</t>
  </si>
  <si>
    <t>Экономия сложилась в связи с  отказом от привлечения кредитов банков и казначейского кредита в целях пополнения остатков средств на счете областного бюджета в связи с отсутствием потребности в заемных средствах</t>
  </si>
  <si>
    <t>Оказание финансовой помощи муниципальным образованиям Ивановской области в виде дотации на поддержку мер по обеспечению сбалансированности местных бюджетов</t>
  </si>
  <si>
    <t>Увеличение размера субсидии некомерческой организации "Региональный Фонд развития промышленности Ивановской области" на предоставление займов субъектам деятельности в сфере промышленности. Выделение средств областного бюджета автономной некоммерческой организации "Центр гарантийной поддержки Ивановской области" на предоставление поручительств субъектам малого и среднего предпринимательства. Увеличение размера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организации ее текущей деятельности в связи с необходимостью открытия дополнительного офиса Центра «Мой бизнес» в г. Кинешма с целью увеличения охвата субъектов малого и среднего препринимательства по информированию предоставления мер государственной поддержки</t>
  </si>
  <si>
    <t>Увеличение размера субсидии некомерческой организации "Региональный Фонд развития промышленности Ивановской области" на предоставление займов субъектам деятельности в сфере промышленности. Выделение средств областного бюджета автономной некоммерческой организации "Центр гарантийной поддержки Ивановской области" на предоставление поручительств субъектам малого и среднего предпринимательства. Увеличение размера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организации ее текущей деятельности в связи с необходимостью открытия дополнительного офиса Центра «Мой бизнес» в г. Кинешма с целью увеличения охвата субъектов малого и среднего препринимательства по информированию предоставления мер государственной поддержки.  Неисполнение объемов на обеспечение функций центральных исполнительных органов государственной власти Ивановской области, на описание границ Ивановской области, муниципальных образований Ивановской области, на 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туристических кластеров.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</si>
</sst>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name val="Calibri"/>
      <family val="2"/>
      <scheme val="minor"/>
    </font>
    <font>
      <b/>
      <sz val="12"/>
      <color rgb="FF000000"/>
      <name val="Arial Cyr"/>
    </font>
    <font>
      <sz val="10"/>
      <color rgb="FF000000"/>
      <name val="Arial Cyr"/>
    </font>
    <font>
      <b/>
      <sz val="10"/>
      <color rgb="FF000000"/>
      <name val="Arial Cyr"/>
    </font>
    <font>
      <sz val="11"/>
      <name val="Calibri"/>
      <family val="2"/>
      <scheme val="minor"/>
    </font>
    <font>
      <sz val="10"/>
      <color rgb="FF000000"/>
      <name val="Times New Roman"/>
      <family val="1"/>
      <charset val="204"/>
    </font>
    <font>
      <b/>
      <sz val="10"/>
      <name val="Times New Roman"/>
      <family val="1"/>
      <charset val="204"/>
    </font>
    <font>
      <b/>
      <sz val="12"/>
      <color rgb="FF000000"/>
      <name val="Times New Roman"/>
      <family val="1"/>
      <charset val="204"/>
    </font>
    <font>
      <sz val="10"/>
      <name val="Times New Roman"/>
      <family val="1"/>
      <charset val="204"/>
    </font>
    <font>
      <sz val="10"/>
      <color rgb="FFFF0000"/>
      <name val="Times New Roman"/>
      <family val="1"/>
      <charset val="204"/>
    </font>
    <font>
      <b/>
      <sz val="10"/>
      <color rgb="FFFF0000"/>
      <name val="Times New Roman"/>
      <family val="1"/>
      <charset val="204"/>
    </font>
    <font>
      <sz val="10"/>
      <name val="Arial Cyr"/>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Calibri"/>
      <family val="2"/>
    </font>
    <font>
      <b/>
      <sz val="12"/>
      <name val="Times New Roman"/>
      <family val="1"/>
      <charset val="204"/>
    </font>
    <font>
      <i/>
      <sz val="12"/>
      <name val="Times New Roman"/>
      <family val="1"/>
      <charset val="204"/>
    </font>
  </fonts>
  <fills count="21">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rgb="FFFFFFCC"/>
      </patternFill>
    </fill>
    <fill>
      <patternFill patternType="solid">
        <fgColor theme="0"/>
        <bgColor indexed="64"/>
      </patternFill>
    </fill>
    <fill>
      <patternFill patternType="solid">
        <fgColor rgb="FFFFFF00"/>
        <bgColor indexed="64"/>
      </patternFill>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rgb="FF000000"/>
      </top>
      <bottom style="thin">
        <color rgb="FF000000"/>
      </bottom>
      <diagonal/>
    </border>
  </borders>
  <cellStyleXfs count="58">
    <xf numFmtId="0" fontId="0" fillId="0" borderId="0"/>
    <xf numFmtId="0" fontId="1" fillId="0" borderId="1">
      <alignment horizontal="center"/>
    </xf>
    <xf numFmtId="0" fontId="2" fillId="0" borderId="1"/>
    <xf numFmtId="0" fontId="2" fillId="0" borderId="1">
      <alignment horizontal="right"/>
    </xf>
    <xf numFmtId="0" fontId="2" fillId="0" borderId="2">
      <alignment horizontal="center" vertical="center" wrapText="1"/>
    </xf>
    <xf numFmtId="0" fontId="3" fillId="0" borderId="2">
      <alignment vertical="top" wrapText="1"/>
    </xf>
    <xf numFmtId="1" fontId="2"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2" fillId="0" borderId="1">
      <alignment horizontal="left" wrapText="1"/>
    </xf>
    <xf numFmtId="0" fontId="4" fillId="0" borderId="0"/>
    <xf numFmtId="0" fontId="4" fillId="0" borderId="0"/>
    <xf numFmtId="0" fontId="4" fillId="0" borderId="0"/>
    <xf numFmtId="0" fontId="2" fillId="0" borderId="1"/>
    <xf numFmtId="0" fontId="2" fillId="0" borderId="1"/>
    <xf numFmtId="0" fontId="2" fillId="4" borderId="1"/>
    <xf numFmtId="0" fontId="2" fillId="4" borderId="1">
      <alignment shrinkToFit="1"/>
    </xf>
    <xf numFmtId="1" fontId="2" fillId="0" borderId="2">
      <alignment vertical="top" wrapText="1"/>
    </xf>
    <xf numFmtId="0" fontId="2" fillId="4" borderId="1">
      <alignment horizontal="center"/>
    </xf>
    <xf numFmtId="4" fontId="3" fillId="0" borderId="2">
      <alignment horizontal="right" vertical="top" shrinkToFit="1"/>
    </xf>
    <xf numFmtId="4" fontId="2" fillId="0" borderId="2">
      <alignment horizontal="right" vertical="top" shrinkToFit="1"/>
    </xf>
    <xf numFmtId="0" fontId="2" fillId="0" borderId="1">
      <alignment vertical="top"/>
    </xf>
    <xf numFmtId="4" fontId="3" fillId="3" borderId="2">
      <alignment horizontal="right" vertical="top" shrinkToFit="1"/>
    </xf>
    <xf numFmtId="4" fontId="3" fillId="5" borderId="2">
      <alignment horizontal="right" vertical="top" shrinkToFit="1"/>
    </xf>
    <xf numFmtId="0" fontId="4" fillId="0" borderId="1"/>
    <xf numFmtId="0" fontId="4" fillId="0" borderId="1"/>
    <xf numFmtId="0" fontId="4" fillId="0" borderId="1"/>
    <xf numFmtId="10" fontId="3" fillId="3" borderId="2">
      <alignment horizontal="right" vertical="top" shrinkToFit="1"/>
    </xf>
    <xf numFmtId="0" fontId="11" fillId="0" borderId="1"/>
    <xf numFmtId="0" fontId="28" fillId="0" borderId="1"/>
    <xf numFmtId="0" fontId="12" fillId="13" borderId="1" applyNumberFormat="0" applyBorder="0" applyAlignment="0" applyProtection="0"/>
    <xf numFmtId="0" fontId="12" fillId="14" borderId="1" applyNumberFormat="0" applyBorder="0" applyAlignment="0" applyProtection="0"/>
    <xf numFmtId="0" fontId="12" fillId="15" borderId="1" applyNumberFormat="0" applyBorder="0" applyAlignment="0" applyProtection="0"/>
    <xf numFmtId="0" fontId="12" fillId="11" borderId="1" applyNumberFormat="0" applyBorder="0" applyAlignment="0" applyProtection="0"/>
    <xf numFmtId="0" fontId="12" fillId="12" borderId="1" applyNumberFormat="0" applyBorder="0" applyAlignment="0" applyProtection="0"/>
    <xf numFmtId="0" fontId="12" fillId="16" borderId="1" applyNumberFormat="0" applyBorder="0" applyAlignment="0" applyProtection="0"/>
    <xf numFmtId="0" fontId="13" fillId="10" borderId="22" applyNumberFormat="0" applyAlignment="0" applyProtection="0"/>
    <xf numFmtId="0" fontId="14" fillId="17" borderId="23" applyNumberFormat="0" applyAlignment="0" applyProtection="0"/>
    <xf numFmtId="0" fontId="15" fillId="17" borderId="22" applyNumberFormat="0" applyAlignment="0" applyProtection="0"/>
    <xf numFmtId="0" fontId="16" fillId="0" borderId="24" applyNumberFormat="0" applyFill="0" applyAlignment="0" applyProtection="0"/>
    <xf numFmtId="0" fontId="17" fillId="0" borderId="25" applyNumberFormat="0" applyFill="0" applyAlignment="0" applyProtection="0"/>
    <xf numFmtId="0" fontId="18" fillId="0" borderId="26" applyNumberFormat="0" applyFill="0" applyAlignment="0" applyProtection="0"/>
    <xf numFmtId="0" fontId="18" fillId="0" borderId="1" applyNumberFormat="0" applyFill="0" applyBorder="0" applyAlignment="0" applyProtection="0"/>
    <xf numFmtId="0" fontId="19" fillId="0" borderId="27" applyNumberFormat="0" applyFill="0" applyAlignment="0" applyProtection="0"/>
    <xf numFmtId="0" fontId="20" fillId="18" borderId="28" applyNumberFormat="0" applyAlignment="0" applyProtection="0"/>
    <xf numFmtId="0" fontId="21" fillId="0" borderId="1" applyNumberFormat="0" applyFill="0" applyBorder="0" applyAlignment="0" applyProtection="0"/>
    <xf numFmtId="0" fontId="22" fillId="19" borderId="1" applyNumberFormat="0" applyBorder="0" applyAlignment="0" applyProtection="0"/>
    <xf numFmtId="0" fontId="23" fillId="8" borderId="1" applyNumberFormat="0" applyBorder="0" applyAlignment="0" applyProtection="0"/>
    <xf numFmtId="0" fontId="24" fillId="0" borderId="1" applyNumberFormat="0" applyFill="0" applyBorder="0" applyAlignment="0" applyProtection="0"/>
    <xf numFmtId="0" fontId="11" fillId="20" borderId="29" applyNumberFormat="0" applyFont="0" applyAlignment="0" applyProtection="0"/>
    <xf numFmtId="0" fontId="11" fillId="20" borderId="29" applyNumberFormat="0" applyFont="0" applyAlignment="0" applyProtection="0"/>
    <xf numFmtId="0" fontId="25" fillId="0" borderId="30" applyNumberFormat="0" applyFill="0" applyAlignment="0" applyProtection="0"/>
    <xf numFmtId="0" fontId="26" fillId="0" borderId="1" applyNumberFormat="0" applyFill="0" applyBorder="0" applyAlignment="0" applyProtection="0"/>
    <xf numFmtId="0" fontId="27" fillId="9" borderId="1" applyNumberFormat="0" applyBorder="0" applyAlignment="0" applyProtection="0"/>
    <xf numFmtId="9" fontId="11" fillId="0" borderId="1" applyFont="0" applyFill="0" applyBorder="0" applyAlignment="0" applyProtection="0"/>
  </cellStyleXfs>
  <cellXfs count="129">
    <xf numFmtId="0" fontId="0" fillId="0" borderId="0" xfId="0"/>
    <xf numFmtId="0" fontId="0" fillId="0" borderId="0" xfId="0" applyProtection="1">
      <protection locked="0"/>
    </xf>
    <xf numFmtId="0" fontId="2" fillId="0" borderId="1" xfId="2" applyNumberFormat="1" applyProtection="1"/>
    <xf numFmtId="4" fontId="0" fillId="0" borderId="0" xfId="0" applyNumberFormat="1" applyProtection="1">
      <protection locked="0"/>
    </xf>
    <xf numFmtId="4" fontId="3" fillId="6" borderId="1" xfId="10" applyNumberFormat="1" applyFill="1" applyBorder="1" applyProtection="1">
      <alignment horizontal="right" vertical="top" shrinkToFit="1"/>
    </xf>
    <xf numFmtId="0" fontId="5" fillId="0" borderId="1" xfId="2" applyNumberFormat="1" applyFont="1" applyProtection="1"/>
    <xf numFmtId="0" fontId="8" fillId="0" borderId="0" xfId="0" applyFont="1" applyProtection="1">
      <protection locked="0"/>
    </xf>
    <xf numFmtId="4" fontId="6" fillId="6" borderId="2" xfId="25" applyNumberFormat="1" applyFont="1" applyFill="1" applyAlignment="1" applyProtection="1">
      <alignment horizontal="right" vertical="top" shrinkToFit="1"/>
    </xf>
    <xf numFmtId="0" fontId="9" fillId="6" borderId="8" xfId="0" applyFont="1" applyFill="1" applyBorder="1" applyAlignment="1">
      <alignment horizontal="justify" vertical="top" wrapText="1"/>
    </xf>
    <xf numFmtId="0" fontId="9" fillId="6" borderId="8" xfId="0" applyFont="1" applyFill="1" applyBorder="1" applyAlignment="1" applyProtection="1">
      <alignment horizontal="justify" wrapText="1"/>
      <protection locked="0"/>
    </xf>
    <xf numFmtId="0" fontId="9" fillId="6" borderId="8" xfId="0" applyFont="1" applyFill="1" applyBorder="1" applyAlignment="1" applyProtection="1">
      <alignment horizontal="justify" vertical="top" wrapText="1"/>
      <protection locked="0"/>
    </xf>
    <xf numFmtId="0" fontId="9" fillId="6" borderId="17" xfId="0" applyFont="1" applyFill="1" applyBorder="1" applyAlignment="1" applyProtection="1">
      <alignment horizontal="justify" wrapText="1"/>
      <protection locked="0"/>
    </xf>
    <xf numFmtId="0" fontId="6" fillId="6" borderId="17" xfId="0" applyFont="1" applyFill="1" applyBorder="1" applyAlignment="1">
      <alignment horizontal="center" vertical="center" wrapText="1"/>
    </xf>
    <xf numFmtId="4" fontId="8" fillId="6" borderId="2" xfId="7" applyNumberFormat="1" applyFont="1" applyFill="1" applyAlignment="1" applyProtection="1">
      <alignment horizontal="right" vertical="top" shrinkToFit="1"/>
    </xf>
    <xf numFmtId="4" fontId="8" fillId="6" borderId="4" xfId="7" applyNumberFormat="1" applyFont="1" applyFill="1" applyBorder="1" applyAlignment="1" applyProtection="1">
      <alignment horizontal="right" vertical="top" shrinkToFit="1"/>
    </xf>
    <xf numFmtId="4" fontId="6" fillId="6" borderId="8" xfId="10" applyNumberFormat="1" applyFont="1" applyFill="1" applyBorder="1" applyAlignment="1" applyProtection="1">
      <alignment horizontal="right" vertical="top" shrinkToFit="1"/>
    </xf>
    <xf numFmtId="0" fontId="9" fillId="0" borderId="8" xfId="0" applyFont="1" applyBorder="1" applyAlignment="1" applyProtection="1">
      <alignment horizontal="justify" wrapText="1"/>
      <protection locked="0"/>
    </xf>
    <xf numFmtId="0" fontId="9" fillId="0" borderId="8" xfId="0" applyFont="1" applyBorder="1" applyAlignment="1" applyProtection="1">
      <alignment horizontal="justify" vertical="top" wrapText="1"/>
      <protection locked="0"/>
    </xf>
    <xf numFmtId="0" fontId="10" fillId="0" borderId="8" xfId="0" applyFont="1" applyBorder="1" applyAlignment="1" applyProtection="1">
      <alignment horizontal="justify" vertical="top" wrapText="1"/>
      <protection locked="0"/>
    </xf>
    <xf numFmtId="0" fontId="10" fillId="6" borderId="8" xfId="0" applyFont="1" applyFill="1" applyBorder="1" applyAlignment="1" applyProtection="1">
      <alignment horizontal="justify" vertical="top" wrapText="1"/>
      <protection locked="0"/>
    </xf>
    <xf numFmtId="0" fontId="9" fillId="0" borderId="8" xfId="0" applyFont="1" applyFill="1" applyBorder="1" applyAlignment="1" applyProtection="1">
      <alignment horizontal="justify" vertical="top" wrapText="1"/>
      <protection locked="0"/>
    </xf>
    <xf numFmtId="0" fontId="10" fillId="0" borderId="17" xfId="0" applyFont="1" applyBorder="1" applyAlignment="1" applyProtection="1">
      <alignment horizontal="justify" vertical="top" wrapText="1"/>
      <protection locked="0"/>
    </xf>
    <xf numFmtId="0" fontId="8" fillId="6" borderId="0" xfId="0" applyFont="1" applyFill="1" applyProtection="1">
      <protection locked="0"/>
    </xf>
    <xf numFmtId="164" fontId="6" fillId="6" borderId="8" xfId="0" applyNumberFormat="1" applyFont="1" applyFill="1" applyBorder="1" applyAlignment="1" applyProtection="1">
      <alignment vertical="top"/>
      <protection locked="0"/>
    </xf>
    <xf numFmtId="164" fontId="8" fillId="6" borderId="8" xfId="0" applyNumberFormat="1" applyFont="1" applyFill="1" applyBorder="1" applyAlignment="1" applyProtection="1">
      <alignment vertical="top"/>
      <protection locked="0"/>
    </xf>
    <xf numFmtId="164" fontId="6" fillId="6" borderId="8" xfId="0" applyNumberFormat="1" applyFont="1" applyFill="1" applyBorder="1" applyAlignment="1" applyProtection="1">
      <alignment horizontal="right" vertical="top"/>
      <protection locked="0"/>
    </xf>
    <xf numFmtId="4" fontId="10" fillId="0" borderId="8" xfId="0" applyNumberFormat="1" applyFont="1" applyBorder="1" applyAlignment="1" applyProtection="1">
      <alignment horizontal="justify"/>
      <protection locked="0"/>
    </xf>
    <xf numFmtId="0" fontId="9" fillId="0" borderId="8" xfId="0" applyFont="1" applyBorder="1" applyAlignment="1" applyProtection="1">
      <alignment horizontal="justify"/>
      <protection locked="0"/>
    </xf>
    <xf numFmtId="0" fontId="6" fillId="6" borderId="8" xfId="0" applyFont="1" applyFill="1" applyBorder="1" applyAlignment="1">
      <alignment horizontal="center" vertical="center" wrapText="1"/>
    </xf>
    <xf numFmtId="164" fontId="8" fillId="6" borderId="17" xfId="0" applyNumberFormat="1" applyFont="1" applyFill="1" applyBorder="1" applyAlignment="1" applyProtection="1">
      <alignment horizontal="center" vertical="top"/>
      <protection locked="0"/>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164" fontId="10" fillId="7" borderId="2" xfId="25" applyNumberFormat="1" applyFont="1" applyFill="1" applyProtection="1">
      <alignment horizontal="right" vertical="top" shrinkToFit="1"/>
    </xf>
    <xf numFmtId="4" fontId="10" fillId="7" borderId="8" xfId="0" applyNumberFormat="1" applyFont="1" applyFill="1" applyBorder="1" applyAlignment="1" applyProtection="1">
      <alignment vertical="top"/>
      <protection locked="0"/>
    </xf>
    <xf numFmtId="164" fontId="9" fillId="7" borderId="2" xfId="25" applyNumberFormat="1" applyFont="1" applyFill="1" applyProtection="1">
      <alignment horizontal="right" vertical="top" shrinkToFit="1"/>
    </xf>
    <xf numFmtId="4" fontId="9" fillId="7" borderId="8" xfId="0" applyNumberFormat="1" applyFont="1" applyFill="1" applyBorder="1" applyAlignment="1" applyProtection="1">
      <alignment vertical="top"/>
      <protection locked="0"/>
    </xf>
    <xf numFmtId="49" fontId="9" fillId="0" borderId="8" xfId="0" applyNumberFormat="1" applyFont="1" applyFill="1" applyBorder="1" applyAlignment="1" applyProtection="1">
      <alignment horizontal="justify" vertical="top" wrapText="1"/>
      <protection locked="0"/>
    </xf>
    <xf numFmtId="0" fontId="9" fillId="0" borderId="8" xfId="0" applyFont="1" applyFill="1" applyBorder="1" applyAlignment="1">
      <alignment horizontal="justify" vertical="top" wrapText="1"/>
    </xf>
    <xf numFmtId="164" fontId="10" fillId="7" borderId="2" xfId="25" applyNumberFormat="1" applyFont="1" applyFill="1" applyAlignment="1" applyProtection="1">
      <alignment horizontal="right" vertical="top" shrinkToFit="1"/>
    </xf>
    <xf numFmtId="4" fontId="10" fillId="7" borderId="8" xfId="0" applyNumberFormat="1" applyFont="1" applyFill="1" applyBorder="1" applyAlignment="1" applyProtection="1">
      <alignment horizontal="right" vertical="top"/>
      <protection locked="0"/>
    </xf>
    <xf numFmtId="0" fontId="9" fillId="0" borderId="18" xfId="0" applyFont="1" applyBorder="1" applyAlignment="1" applyProtection="1">
      <alignment horizontal="justify" vertical="top" wrapText="1"/>
      <protection locked="0"/>
    </xf>
    <xf numFmtId="0" fontId="9" fillId="6" borderId="18" xfId="0" applyFont="1" applyFill="1" applyBorder="1" applyAlignment="1" applyProtection="1">
      <alignment horizontal="justify" vertical="top" wrapText="1"/>
      <protection locked="0"/>
    </xf>
    <xf numFmtId="164" fontId="10" fillId="7" borderId="2" xfId="26" applyNumberFormat="1" applyFont="1" applyFill="1" applyProtection="1">
      <alignment horizontal="right" vertical="top" shrinkToFit="1"/>
    </xf>
    <xf numFmtId="0" fontId="10" fillId="7" borderId="8" xfId="0" applyFont="1" applyFill="1" applyBorder="1" applyAlignment="1" applyProtection="1">
      <alignment vertical="top"/>
      <protection locked="0"/>
    </xf>
    <xf numFmtId="164" fontId="9" fillId="7" borderId="20" xfId="25" applyNumberFormat="1" applyFont="1" applyFill="1" applyBorder="1" applyAlignment="1" applyProtection="1">
      <alignment horizontal="center" vertical="top" shrinkToFit="1"/>
    </xf>
    <xf numFmtId="4" fontId="9" fillId="7" borderId="17" xfId="0" applyNumberFormat="1" applyFont="1" applyFill="1" applyBorder="1" applyAlignment="1" applyProtection="1">
      <alignment horizontal="center" vertical="top"/>
      <protection locked="0"/>
    </xf>
    <xf numFmtId="0" fontId="6" fillId="0" borderId="2" xfId="5" applyNumberFormat="1" applyFont="1" applyProtection="1">
      <alignment vertical="top" wrapText="1"/>
    </xf>
    <xf numFmtId="0" fontId="8" fillId="0" borderId="2" xfId="5" applyNumberFormat="1" applyFont="1" applyProtection="1">
      <alignment vertical="top" wrapText="1"/>
    </xf>
    <xf numFmtId="0" fontId="8" fillId="0" borderId="19" xfId="5" applyNumberFormat="1" applyFont="1" applyBorder="1" applyAlignment="1" applyProtection="1">
      <alignment horizontal="center" vertical="top" wrapText="1"/>
    </xf>
    <xf numFmtId="49" fontId="8" fillId="0" borderId="4" xfId="5" applyNumberFormat="1" applyFont="1" applyBorder="1" applyProtection="1">
      <alignment vertical="top" wrapText="1"/>
    </xf>
    <xf numFmtId="0" fontId="8" fillId="0" borderId="7" xfId="5" applyNumberFormat="1" applyFont="1" applyBorder="1" applyProtection="1">
      <alignment vertical="top" wrapText="1"/>
    </xf>
    <xf numFmtId="164" fontId="10" fillId="7" borderId="2" xfId="25" applyNumberFormat="1" applyFont="1" applyFill="1" applyAlignment="1" applyProtection="1">
      <alignment horizontal="right" vertical="center" shrinkToFit="1"/>
    </xf>
    <xf numFmtId="4" fontId="6" fillId="0" borderId="8" xfId="0" applyNumberFormat="1" applyFont="1" applyBorder="1" applyAlignment="1">
      <alignment horizontal="right" vertical="top"/>
    </xf>
    <xf numFmtId="4" fontId="6" fillId="0" borderId="8" xfId="0" applyNumberFormat="1" applyFont="1" applyBorder="1" applyAlignment="1">
      <alignment horizontal="right" vertical="top" wrapText="1"/>
    </xf>
    <xf numFmtId="4" fontId="6" fillId="6" borderId="8" xfId="7" applyNumberFormat="1" applyFont="1" applyFill="1" applyBorder="1" applyAlignment="1" applyProtection="1">
      <alignment horizontal="right" vertical="top" shrinkToFit="1"/>
    </xf>
    <xf numFmtId="4" fontId="8" fillId="0" borderId="8" xfId="0" applyNumberFormat="1" applyFont="1" applyBorder="1" applyAlignment="1">
      <alignment horizontal="right" vertical="top" wrapText="1"/>
    </xf>
    <xf numFmtId="4" fontId="8" fillId="6" borderId="8" xfId="7" applyNumberFormat="1" applyFont="1" applyFill="1" applyBorder="1" applyAlignment="1" applyProtection="1">
      <alignment horizontal="right" vertical="top" shrinkToFit="1"/>
    </xf>
    <xf numFmtId="4" fontId="8" fillId="0" borderId="21" xfId="0" applyNumberFormat="1" applyFont="1" applyBorder="1" applyAlignment="1">
      <alignment horizontal="right" vertical="top" wrapText="1"/>
    </xf>
    <xf numFmtId="4" fontId="8" fillId="6" borderId="8" xfId="0" applyNumberFormat="1" applyFont="1" applyFill="1" applyBorder="1" applyAlignment="1" applyProtection="1">
      <alignment horizontal="right" vertical="top"/>
      <protection locked="0"/>
    </xf>
    <xf numFmtId="4" fontId="8" fillId="6" borderId="1" xfId="0" applyNumberFormat="1" applyFont="1" applyFill="1" applyBorder="1" applyAlignment="1" applyProtection="1">
      <alignment horizontal="right" vertical="top"/>
      <protection locked="0"/>
    </xf>
    <xf numFmtId="4" fontId="8" fillId="0" borderId="8" xfId="0" applyNumberFormat="1" applyFont="1" applyFill="1" applyBorder="1" applyAlignment="1">
      <alignment horizontal="right" vertical="top" wrapText="1"/>
    </xf>
    <xf numFmtId="4" fontId="8" fillId="6" borderId="2" xfId="25" applyNumberFormat="1" applyFont="1" applyFill="1" applyAlignment="1" applyProtection="1">
      <alignment horizontal="right" vertical="top" shrinkToFit="1"/>
    </xf>
    <xf numFmtId="4" fontId="8" fillId="6" borderId="19" xfId="25" applyNumberFormat="1" applyFont="1" applyFill="1" applyBorder="1" applyAlignment="1" applyProtection="1">
      <alignment horizontal="right" vertical="top" shrinkToFit="1"/>
    </xf>
    <xf numFmtId="4" fontId="6" fillId="6" borderId="2" xfId="26" applyNumberFormat="1" applyFont="1" applyFill="1" applyAlignment="1" applyProtection="1">
      <alignment horizontal="right" vertical="top" shrinkToFit="1"/>
    </xf>
    <xf numFmtId="0" fontId="0" fillId="6" borderId="0" xfId="0" applyFont="1" applyFill="1" applyProtection="1">
      <protection locked="0"/>
    </xf>
    <xf numFmtId="164" fontId="6" fillId="6" borderId="8" xfId="0" applyNumberFormat="1" applyFont="1" applyFill="1" applyBorder="1" applyAlignment="1" applyProtection="1">
      <alignment horizontal="right" vertical="center"/>
      <protection locked="0"/>
    </xf>
    <xf numFmtId="0" fontId="0" fillId="0" borderId="0" xfId="0" applyFont="1" applyProtection="1">
      <protection locked="0"/>
    </xf>
    <xf numFmtId="0" fontId="8" fillId="0" borderId="1" xfId="0" applyNumberFormat="1" applyFont="1" applyFill="1" applyBorder="1" applyAlignment="1">
      <alignment horizontal="center" vertical="center" wrapText="1"/>
    </xf>
    <xf numFmtId="0" fontId="8" fillId="6" borderId="1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 xfId="0" applyFont="1" applyBorder="1" applyAlignment="1" applyProtection="1">
      <alignment horizontal="justify" vertical="top" wrapText="1"/>
      <protection locked="0"/>
    </xf>
    <xf numFmtId="0" fontId="8" fillId="0" borderId="8" xfId="0" applyFont="1" applyBorder="1" applyAlignment="1" applyProtection="1">
      <alignment horizontal="justify" vertical="top" wrapText="1"/>
      <protection locked="0"/>
    </xf>
    <xf numFmtId="0" fontId="8" fillId="0" borderId="8" xfId="0" applyFont="1" applyBorder="1" applyAlignment="1" applyProtection="1">
      <alignment horizontal="justify" wrapText="1"/>
      <protection locked="0"/>
    </xf>
    <xf numFmtId="0" fontId="8" fillId="6" borderId="8" xfId="0" applyFont="1" applyFill="1" applyBorder="1" applyAlignment="1" applyProtection="1">
      <alignment horizontal="justify" wrapText="1"/>
      <protection locked="0"/>
    </xf>
    <xf numFmtId="0" fontId="8" fillId="0" borderId="8" xfId="0" applyFont="1" applyFill="1" applyBorder="1" applyAlignment="1" applyProtection="1">
      <alignment horizontal="justify" vertical="top" wrapText="1"/>
      <protection locked="0"/>
    </xf>
    <xf numFmtId="0" fontId="8" fillId="6" borderId="8" xfId="0" applyFont="1" applyFill="1" applyBorder="1" applyAlignment="1" applyProtection="1">
      <alignment horizontal="justify" vertical="top" wrapText="1"/>
      <protection locked="0"/>
    </xf>
    <xf numFmtId="0" fontId="8" fillId="0" borderId="1" xfId="30" applyNumberFormat="1" applyFont="1" applyFill="1" applyBorder="1" applyAlignment="1">
      <alignment horizontal="justify" vertical="top" wrapText="1" shrinkToFit="1"/>
    </xf>
    <xf numFmtId="0" fontId="8" fillId="0" borderId="8" xfId="0" applyFont="1" applyFill="1" applyBorder="1" applyAlignment="1" applyProtection="1">
      <alignment horizontal="justify" wrapText="1"/>
      <protection locked="0"/>
    </xf>
    <xf numFmtId="0" fontId="8" fillId="6" borderId="8" xfId="29" applyFont="1" applyFill="1" applyBorder="1" applyAlignment="1" applyProtection="1">
      <alignment horizontal="justify" vertical="top" wrapText="1"/>
      <protection locked="0"/>
    </xf>
    <xf numFmtId="0" fontId="8" fillId="6" borderId="0" xfId="0" applyFont="1" applyFill="1" applyAlignment="1" applyProtection="1">
      <alignment horizontal="justify" vertical="top" wrapText="1"/>
      <protection locked="0"/>
    </xf>
    <xf numFmtId="0" fontId="8" fillId="0" borderId="2" xfId="5" applyNumberFormat="1" applyFont="1" applyFill="1" applyProtection="1">
      <alignment vertical="top" wrapText="1"/>
    </xf>
    <xf numFmtId="4" fontId="8" fillId="0" borderId="8" xfId="7" applyNumberFormat="1" applyFont="1" applyFill="1" applyBorder="1" applyAlignment="1" applyProtection="1">
      <alignment horizontal="right" vertical="top" shrinkToFit="1"/>
    </xf>
    <xf numFmtId="4" fontId="8" fillId="0" borderId="2" xfId="25" applyNumberFormat="1" applyFont="1" applyFill="1" applyAlignment="1" applyProtection="1">
      <alignment horizontal="right" vertical="top" shrinkToFit="1"/>
    </xf>
    <xf numFmtId="164" fontId="9" fillId="0" borderId="2" xfId="25" applyNumberFormat="1" applyFont="1" applyFill="1" applyProtection="1">
      <alignment horizontal="right" vertical="top" shrinkToFit="1"/>
    </xf>
    <xf numFmtId="164" fontId="8" fillId="0" borderId="8" xfId="0" applyNumberFormat="1" applyFont="1" applyFill="1" applyBorder="1" applyAlignment="1" applyProtection="1">
      <alignment vertical="top"/>
      <protection locked="0"/>
    </xf>
    <xf numFmtId="4" fontId="9" fillId="0" borderId="10" xfId="0" applyNumberFormat="1" applyFont="1" applyFill="1" applyBorder="1" applyAlignment="1" applyProtection="1">
      <alignment vertical="top"/>
      <protection locked="0"/>
    </xf>
    <xf numFmtId="0" fontId="0" fillId="0" borderId="0" xfId="0" applyFill="1" applyProtection="1">
      <protection locked="0"/>
    </xf>
    <xf numFmtId="0" fontId="8" fillId="0" borderId="8" xfId="0" applyFont="1" applyFill="1" applyBorder="1" applyAlignment="1">
      <alignment horizontal="justify" vertical="top" wrapText="1"/>
    </xf>
    <xf numFmtId="0" fontId="8" fillId="0" borderId="17" xfId="0" applyFont="1" applyFill="1" applyBorder="1" applyAlignment="1" applyProtection="1">
      <alignment horizontal="justify" vertical="top" wrapText="1"/>
      <protection locked="0"/>
    </xf>
    <xf numFmtId="0" fontId="9" fillId="6" borderId="17" xfId="0" applyFont="1" applyFill="1" applyBorder="1" applyAlignment="1" applyProtection="1">
      <alignment horizontal="center" wrapText="1"/>
      <protection locked="0"/>
    </xf>
    <xf numFmtId="49" fontId="6" fillId="0" borderId="4" xfId="6" applyNumberFormat="1" applyFont="1" applyBorder="1" applyAlignment="1" applyProtection="1">
      <alignment horizontal="center" vertical="top" shrinkToFit="1"/>
    </xf>
    <xf numFmtId="49" fontId="6" fillId="0" borderId="5" xfId="6" applyNumberFormat="1" applyFont="1" applyBorder="1" applyAlignment="1" applyProtection="1">
      <alignment horizontal="center" vertical="top" shrinkToFit="1"/>
    </xf>
    <xf numFmtId="49" fontId="8" fillId="0" borderId="4" xfId="6" applyNumberFormat="1" applyFont="1" applyBorder="1" applyAlignment="1" applyProtection="1">
      <alignment horizontal="center" vertical="top" shrinkToFit="1"/>
    </xf>
    <xf numFmtId="49" fontId="8" fillId="0" borderId="5" xfId="6" applyNumberFormat="1" applyFont="1" applyBorder="1" applyAlignment="1" applyProtection="1">
      <alignment horizontal="center" vertical="top" shrinkToFit="1"/>
    </xf>
    <xf numFmtId="0" fontId="29" fillId="6" borderId="10" xfId="2" applyNumberFormat="1" applyFont="1" applyFill="1" applyBorder="1" applyAlignment="1" applyProtection="1">
      <alignment horizontal="left"/>
    </xf>
    <xf numFmtId="0" fontId="29" fillId="6" borderId="11" xfId="2" applyNumberFormat="1" applyFont="1" applyFill="1" applyBorder="1" applyAlignment="1" applyProtection="1">
      <alignment horizontal="left"/>
    </xf>
    <xf numFmtId="0" fontId="29" fillId="6" borderId="12" xfId="2" applyNumberFormat="1" applyFont="1" applyFill="1" applyBorder="1" applyAlignment="1" applyProtection="1">
      <alignment horizontal="left"/>
    </xf>
    <xf numFmtId="0" fontId="6" fillId="0" borderId="7" xfId="4" applyNumberFormat="1" applyFont="1" applyBorder="1" applyAlignment="1" applyProtection="1">
      <alignment horizontal="center" vertical="center" wrapText="1"/>
    </xf>
    <xf numFmtId="0" fontId="6" fillId="0" borderId="9" xfId="4" applyNumberFormat="1" applyFont="1" applyBorder="1" applyAlignment="1" applyProtection="1">
      <alignment horizontal="center" vertical="center" wrapText="1"/>
    </xf>
    <xf numFmtId="0" fontId="6" fillId="0" borderId="13" xfId="4" applyNumberFormat="1" applyFont="1" applyBorder="1" applyAlignment="1" applyProtection="1">
      <alignment horizontal="center" vertical="center" wrapText="1"/>
    </xf>
    <xf numFmtId="0" fontId="6" fillId="0" borderId="14" xfId="4" applyNumberFormat="1" applyFont="1" applyBorder="1" applyAlignment="1" applyProtection="1">
      <alignment horizontal="center" vertical="center" wrapText="1"/>
    </xf>
    <xf numFmtId="0" fontId="6" fillId="0" borderId="8" xfId="0" applyFont="1" applyFill="1" applyBorder="1" applyAlignment="1">
      <alignment horizontal="center" vertical="center"/>
    </xf>
    <xf numFmtId="49" fontId="8" fillId="0" borderId="7" xfId="6" applyNumberFormat="1" applyFont="1" applyBorder="1" applyAlignment="1" applyProtection="1">
      <alignment horizontal="center" vertical="top" shrinkToFit="1"/>
    </xf>
    <xf numFmtId="49" fontId="8" fillId="0" borderId="9" xfId="6" applyNumberFormat="1" applyFont="1" applyBorder="1" applyAlignment="1" applyProtection="1">
      <alignment horizontal="center" vertical="top" shrinkToFit="1"/>
    </xf>
    <xf numFmtId="0" fontId="8" fillId="0" borderId="10" xfId="9" applyNumberFormat="1" applyFont="1" applyBorder="1" applyAlignment="1" applyProtection="1">
      <alignment horizontal="center" vertical="top"/>
    </xf>
    <xf numFmtId="0" fontId="8" fillId="0" borderId="12" xfId="9" applyNumberFormat="1" applyFont="1" applyBorder="1" applyAlignment="1" applyProtection="1">
      <alignment horizontal="center" vertical="top"/>
    </xf>
    <xf numFmtId="49" fontId="8" fillId="0" borderId="4" xfId="6" applyNumberFormat="1" applyFont="1" applyFill="1" applyBorder="1" applyAlignment="1" applyProtection="1">
      <alignment horizontal="center" vertical="top" shrinkToFit="1"/>
    </xf>
    <xf numFmtId="49" fontId="8" fillId="0" borderId="5" xfId="6" applyNumberFormat="1" applyFont="1" applyFill="1" applyBorder="1" applyAlignment="1" applyProtection="1">
      <alignment horizontal="center" vertical="top" shrinkToFit="1"/>
    </xf>
    <xf numFmtId="0" fontId="6" fillId="0" borderId="8" xfId="0" applyFont="1" applyFill="1" applyBorder="1" applyAlignment="1">
      <alignment horizontal="center" vertical="center" wrapText="1"/>
    </xf>
    <xf numFmtId="0" fontId="7" fillId="0" borderId="1" xfId="1" applyNumberFormat="1" applyFont="1" applyAlignment="1" applyProtection="1">
      <alignment horizontal="center"/>
    </xf>
    <xf numFmtId="0" fontId="6" fillId="0" borderId="8" xfId="0" applyNumberFormat="1" applyFont="1" applyFill="1" applyBorder="1" applyAlignment="1">
      <alignment horizontal="center" vertical="center" wrapText="1"/>
    </xf>
    <xf numFmtId="0" fontId="6" fillId="6" borderId="8"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8" xfId="0" applyFont="1" applyFill="1" applyBorder="1" applyAlignment="1">
      <alignment horizontal="center" vertical="center" wrapText="1"/>
    </xf>
    <xf numFmtId="49" fontId="8" fillId="0" borderId="4" xfId="6" applyNumberFormat="1" applyFont="1" applyBorder="1" applyProtection="1">
      <alignment horizontal="center" vertical="top" shrinkToFit="1"/>
    </xf>
    <xf numFmtId="49" fontId="8" fillId="0" borderId="5" xfId="6" applyNumberFormat="1" applyFont="1" applyBorder="1" applyProtection="1">
      <alignment horizontal="center" vertical="top" shrinkToFit="1"/>
    </xf>
    <xf numFmtId="0" fontId="8" fillId="0" borderId="4" xfId="4" applyNumberFormat="1" applyFont="1" applyBorder="1" applyAlignment="1" applyProtection="1">
      <alignment horizontal="center" vertical="center" wrapText="1"/>
    </xf>
    <xf numFmtId="0" fontId="8" fillId="0" borderId="31" xfId="4" applyNumberFormat="1" applyFont="1" applyBorder="1" applyAlignment="1" applyProtection="1">
      <alignment horizontal="center" vertical="center" wrapText="1"/>
    </xf>
    <xf numFmtId="0" fontId="1" fillId="0" borderId="1" xfId="1" applyNumberFormat="1" applyProtection="1">
      <alignment horizontal="center"/>
    </xf>
    <xf numFmtId="0" fontId="5" fillId="0" borderId="6" xfId="3" applyNumberFormat="1" applyFont="1" applyBorder="1" applyProtection="1">
      <alignment horizontal="right"/>
    </xf>
    <xf numFmtId="0" fontId="2" fillId="6" borderId="1" xfId="12" applyNumberFormat="1" applyFill="1" applyProtection="1">
      <alignment horizontal="left" wrapText="1"/>
    </xf>
    <xf numFmtId="49" fontId="6" fillId="0" borderId="4" xfId="6" applyNumberFormat="1" applyFont="1" applyBorder="1" applyProtection="1">
      <alignment horizontal="center" vertical="top" shrinkToFit="1"/>
    </xf>
    <xf numFmtId="49" fontId="6" fillId="0" borderId="5" xfId="6" applyNumberFormat="1" applyFont="1" applyBorder="1" applyProtection="1">
      <alignment horizontal="center" vertical="top" shrinkToFit="1"/>
    </xf>
  </cellXfs>
  <cellStyles count="58">
    <cellStyle name="br" xfId="15"/>
    <cellStyle name="col" xfId="14"/>
    <cellStyle name="Normal" xfId="32"/>
    <cellStyle name="style0" xfId="16"/>
    <cellStyle name="td" xfId="17"/>
    <cellStyle name="tr" xfId="13"/>
    <cellStyle name="xl21" xfId="18"/>
    <cellStyle name="xl22" xfId="4"/>
    <cellStyle name="xl23" xfId="2"/>
    <cellStyle name="xl24" xfId="19"/>
    <cellStyle name="xl25" xfId="9"/>
    <cellStyle name="xl26" xfId="10"/>
    <cellStyle name="xl27" xfId="11"/>
    <cellStyle name="xl28" xfId="1"/>
    <cellStyle name="xl29" xfId="3"/>
    <cellStyle name="xl30" xfId="12"/>
    <cellStyle name="xl31" xfId="5"/>
    <cellStyle name="xl32" xfId="20"/>
    <cellStyle name="xl33" xfId="6"/>
    <cellStyle name="xl34" xfId="21"/>
    <cellStyle name="xl35" xfId="7"/>
    <cellStyle name="xl36" xfId="22"/>
    <cellStyle name="xl37" xfId="23"/>
    <cellStyle name="xl38" xfId="8"/>
    <cellStyle name="xl39" xfId="24"/>
    <cellStyle name="xl41" xfId="26"/>
    <cellStyle name="xl64" xfId="25"/>
    <cellStyle name="xl65" xfId="30"/>
    <cellStyle name="Акцент1 2" xfId="33"/>
    <cellStyle name="Акцент2 2" xfId="34"/>
    <cellStyle name="Акцент3 2" xfId="35"/>
    <cellStyle name="Акцент4 2" xfId="36"/>
    <cellStyle name="Акцент5 2" xfId="37"/>
    <cellStyle name="Акцент6 2" xfId="38"/>
    <cellStyle name="Ввод  2" xfId="39"/>
    <cellStyle name="Вывод 2" xfId="40"/>
    <cellStyle name="Вычисление 2" xfId="41"/>
    <cellStyle name="Заголовок 1 2" xfId="42"/>
    <cellStyle name="Заголовок 2 2" xfId="43"/>
    <cellStyle name="Заголовок 3 2" xfId="44"/>
    <cellStyle name="Заголовок 4 2" xfId="45"/>
    <cellStyle name="Итог 2" xfId="46"/>
    <cellStyle name="Контрольная ячейка 2" xfId="47"/>
    <cellStyle name="Название 2" xfId="48"/>
    <cellStyle name="Нейтральный 2" xfId="49"/>
    <cellStyle name="Обычный" xfId="0" builtinId="0"/>
    <cellStyle name="Обычный 2" xfId="27"/>
    <cellStyle name="Обычный 3" xfId="28"/>
    <cellStyle name="Обычный 4" xfId="29"/>
    <cellStyle name="Обычный 5" xfId="31"/>
    <cellStyle name="Плохой 2" xfId="50"/>
    <cellStyle name="Пояснение 2" xfId="51"/>
    <cellStyle name="Примечание 2" xfId="53"/>
    <cellStyle name="Примечание 3" xfId="52"/>
    <cellStyle name="Процентный 2" xfId="57"/>
    <cellStyle name="Связанная ячейка 2" xfId="54"/>
    <cellStyle name="Текст предупреждения 2" xfId="55"/>
    <cellStyle name="Хороший 2" xfId="5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showGridLines="0" tabSelected="1" zoomScaleSheetLayoutView="100" workbookViewId="0">
      <pane ySplit="1" topLeftCell="A28" activePane="bottomLeft" state="frozen"/>
      <selection pane="bottomLeft" activeCell="N29" sqref="N29"/>
    </sheetView>
  </sheetViews>
  <sheetFormatPr defaultRowHeight="15" outlineLevelRow="1" x14ac:dyDescent="0.25"/>
  <cols>
    <col min="1" max="1" width="39" style="1" customWidth="1"/>
    <col min="2" max="2" width="4.28515625" style="1" customWidth="1"/>
    <col min="3" max="3" width="3.28515625" style="1" customWidth="1"/>
    <col min="4" max="4" width="16.85546875" style="1" customWidth="1"/>
    <col min="5" max="5" width="16.7109375" style="1" customWidth="1"/>
    <col min="6" max="6" width="18.42578125" style="1" customWidth="1"/>
    <col min="7" max="7" width="15.140625" style="1" hidden="1" customWidth="1"/>
    <col min="8" max="8" width="10.42578125" style="64" customWidth="1"/>
    <col min="9" max="9" width="15.5703125" style="1" hidden="1" customWidth="1"/>
    <col min="10" max="10" width="50.140625" style="1" customWidth="1"/>
    <col min="11" max="11" width="10.5703125" style="66" customWidth="1"/>
    <col min="12" max="12" width="51.42578125" style="1" customWidth="1"/>
    <col min="13" max="16384" width="9.140625" style="1"/>
  </cols>
  <sheetData>
    <row r="1" spans="1:12" ht="15.75" customHeight="1" x14ac:dyDescent="0.25">
      <c r="A1" s="124"/>
      <c r="B1" s="124"/>
      <c r="C1" s="124"/>
      <c r="D1" s="124"/>
      <c r="E1" s="2"/>
    </row>
    <row r="2" spans="1:12" ht="15.75" customHeight="1" x14ac:dyDescent="0.25">
      <c r="A2" s="114" t="s">
        <v>147</v>
      </c>
      <c r="B2" s="114"/>
      <c r="C2" s="114"/>
      <c r="D2" s="114"/>
      <c r="E2" s="114"/>
      <c r="F2" s="114"/>
      <c r="G2" s="114"/>
      <c r="H2" s="114"/>
      <c r="I2" s="114"/>
      <c r="J2" s="114"/>
      <c r="K2" s="114"/>
      <c r="L2" s="114"/>
    </row>
    <row r="3" spans="1:12" ht="12" customHeight="1" x14ac:dyDescent="0.25">
      <c r="A3" s="125"/>
      <c r="B3" s="125"/>
      <c r="C3" s="125"/>
      <c r="D3" s="125"/>
      <c r="E3" s="5"/>
      <c r="F3" s="6"/>
      <c r="G3" s="6"/>
      <c r="H3" s="22"/>
      <c r="I3" s="6"/>
      <c r="J3" s="6"/>
      <c r="K3" s="6"/>
      <c r="L3" s="6"/>
    </row>
    <row r="4" spans="1:12" ht="24" customHeight="1" x14ac:dyDescent="0.25">
      <c r="A4" s="115" t="s">
        <v>137</v>
      </c>
      <c r="B4" s="102" t="s">
        <v>66</v>
      </c>
      <c r="C4" s="103"/>
      <c r="D4" s="106" t="s">
        <v>139</v>
      </c>
      <c r="E4" s="106"/>
      <c r="F4" s="116" t="s">
        <v>150</v>
      </c>
      <c r="G4" s="30"/>
      <c r="H4" s="118" t="s">
        <v>152</v>
      </c>
      <c r="I4" s="117" t="s">
        <v>142</v>
      </c>
      <c r="J4" s="113" t="s">
        <v>145</v>
      </c>
      <c r="K4" s="118" t="s">
        <v>153</v>
      </c>
      <c r="L4" s="113" t="s">
        <v>141</v>
      </c>
    </row>
    <row r="5" spans="1:12" ht="76.5" customHeight="1" x14ac:dyDescent="0.25">
      <c r="A5" s="115"/>
      <c r="B5" s="104"/>
      <c r="C5" s="105"/>
      <c r="D5" s="12" t="s">
        <v>148</v>
      </c>
      <c r="E5" s="28" t="s">
        <v>149</v>
      </c>
      <c r="F5" s="116"/>
      <c r="G5" s="31" t="s">
        <v>140</v>
      </c>
      <c r="H5" s="119"/>
      <c r="I5" s="117"/>
      <c r="J5" s="113"/>
      <c r="K5" s="119"/>
      <c r="L5" s="113"/>
    </row>
    <row r="6" spans="1:12" ht="15" customHeight="1" x14ac:dyDescent="0.25">
      <c r="A6" s="67">
        <v>1</v>
      </c>
      <c r="B6" s="122">
        <v>2</v>
      </c>
      <c r="C6" s="123"/>
      <c r="D6" s="68">
        <v>3</v>
      </c>
      <c r="E6" s="69">
        <v>4</v>
      </c>
      <c r="F6" s="70">
        <v>5</v>
      </c>
      <c r="G6" s="72"/>
      <c r="H6" s="71">
        <v>6</v>
      </c>
      <c r="I6" s="73"/>
      <c r="J6" s="74">
        <v>7</v>
      </c>
      <c r="K6" s="71">
        <v>8</v>
      </c>
      <c r="L6" s="74">
        <v>9</v>
      </c>
    </row>
    <row r="7" spans="1:12" x14ac:dyDescent="0.25">
      <c r="A7" s="46" t="s">
        <v>0</v>
      </c>
      <c r="B7" s="127" t="s">
        <v>67</v>
      </c>
      <c r="C7" s="128"/>
      <c r="D7" s="52">
        <v>2777768573.0599999</v>
      </c>
      <c r="E7" s="53">
        <v>3265126098.9400001</v>
      </c>
      <c r="F7" s="7">
        <v>1677634902.74</v>
      </c>
      <c r="G7" s="32">
        <f>E7/D7</f>
        <v>1.175449290702834</v>
      </c>
      <c r="H7" s="23">
        <f>F7/D7</f>
        <v>0.60395056629642518</v>
      </c>
      <c r="I7" s="33">
        <f t="shared" ref="I7:I27" si="0">F7-E7</f>
        <v>-1587491196.2</v>
      </c>
      <c r="J7" s="26"/>
      <c r="K7" s="23">
        <f>F7/E7</f>
        <v>0.51380401610970927</v>
      </c>
      <c r="L7" s="27"/>
    </row>
    <row r="8" spans="1:12" ht="38.25" outlineLevel="1" x14ac:dyDescent="0.25">
      <c r="A8" s="47" t="s">
        <v>1</v>
      </c>
      <c r="B8" s="120" t="s">
        <v>68</v>
      </c>
      <c r="C8" s="121"/>
      <c r="D8" s="56">
        <v>2090370.76</v>
      </c>
      <c r="E8" s="55">
        <v>2122920.7599999998</v>
      </c>
      <c r="F8" s="61">
        <v>2090586.9</v>
      </c>
      <c r="G8" s="34">
        <f>E8/D8</f>
        <v>1.0155714003577048</v>
      </c>
      <c r="H8" s="24">
        <f t="shared" ref="H8:H71" si="1">F8/D8</f>
        <v>1.0001033979254474</v>
      </c>
      <c r="I8" s="35">
        <f t="shared" si="0"/>
        <v>-32333.85999999987</v>
      </c>
      <c r="J8" s="16"/>
      <c r="K8" s="24">
        <f t="shared" ref="K8:K68" si="2">F8/E8</f>
        <v>0.9847691630280162</v>
      </c>
      <c r="L8" s="8"/>
    </row>
    <row r="9" spans="1:12" ht="51" outlineLevel="1" x14ac:dyDescent="0.25">
      <c r="A9" s="47" t="s">
        <v>2</v>
      </c>
      <c r="B9" s="120" t="s">
        <v>69</v>
      </c>
      <c r="C9" s="121"/>
      <c r="D9" s="56">
        <v>164050086.88999999</v>
      </c>
      <c r="E9" s="55">
        <v>174162011.03999999</v>
      </c>
      <c r="F9" s="61">
        <v>170818590.72</v>
      </c>
      <c r="G9" s="34">
        <f t="shared" ref="G9:G70" si="3">E9/D9</f>
        <v>1.061639248973884</v>
      </c>
      <c r="H9" s="24">
        <f t="shared" si="1"/>
        <v>1.041258764065992</v>
      </c>
      <c r="I9" s="35">
        <f t="shared" si="0"/>
        <v>-3343420.3199999928</v>
      </c>
      <c r="J9" s="16"/>
      <c r="K9" s="24">
        <f t="shared" si="2"/>
        <v>0.98080281514875189</v>
      </c>
      <c r="L9" s="9"/>
    </row>
    <row r="10" spans="1:12" ht="68.25" customHeight="1" outlineLevel="1" x14ac:dyDescent="0.25">
      <c r="A10" s="47" t="s">
        <v>3</v>
      </c>
      <c r="B10" s="120" t="s">
        <v>70</v>
      </c>
      <c r="C10" s="121"/>
      <c r="D10" s="56">
        <v>440438354.07999998</v>
      </c>
      <c r="E10" s="55">
        <v>481334305.56</v>
      </c>
      <c r="F10" s="61">
        <v>461786532.20999998</v>
      </c>
      <c r="G10" s="34">
        <f t="shared" si="3"/>
        <v>1.0928528387711025</v>
      </c>
      <c r="H10" s="24">
        <f t="shared" si="1"/>
        <v>1.0484702976755798</v>
      </c>
      <c r="I10" s="35">
        <f t="shared" si="0"/>
        <v>-19547773.350000024</v>
      </c>
      <c r="J10" s="17"/>
      <c r="K10" s="24">
        <f t="shared" si="2"/>
        <v>0.95938836454372911</v>
      </c>
      <c r="L10" s="9"/>
    </row>
    <row r="11" spans="1:12" ht="39" outlineLevel="1" x14ac:dyDescent="0.25">
      <c r="A11" s="47" t="s">
        <v>4</v>
      </c>
      <c r="B11" s="97" t="s">
        <v>71</v>
      </c>
      <c r="C11" s="98"/>
      <c r="D11" s="56">
        <v>165672037.36000001</v>
      </c>
      <c r="E11" s="55">
        <v>131173161.29000001</v>
      </c>
      <c r="F11" s="61">
        <v>130848416.13</v>
      </c>
      <c r="G11" s="34">
        <f t="shared" si="3"/>
        <v>0.7917640380371791</v>
      </c>
      <c r="H11" s="24">
        <f t="shared" si="1"/>
        <v>0.78980386922912393</v>
      </c>
      <c r="I11" s="35">
        <f t="shared" si="0"/>
        <v>-324745.16000001132</v>
      </c>
      <c r="J11" s="77" t="s">
        <v>154</v>
      </c>
      <c r="K11" s="24">
        <f t="shared" si="2"/>
        <v>0.99752430179461749</v>
      </c>
      <c r="L11" s="9"/>
    </row>
    <row r="12" spans="1:12" ht="119.25" customHeight="1" outlineLevel="1" x14ac:dyDescent="0.25">
      <c r="A12" s="47" t="s">
        <v>5</v>
      </c>
      <c r="B12" s="120" t="s">
        <v>72</v>
      </c>
      <c r="C12" s="121"/>
      <c r="D12" s="56">
        <v>121036431.53</v>
      </c>
      <c r="E12" s="55">
        <v>135521465.13999999</v>
      </c>
      <c r="F12" s="61">
        <v>134149070.27</v>
      </c>
      <c r="G12" s="34">
        <f t="shared" si="3"/>
        <v>1.1196749889838724</v>
      </c>
      <c r="H12" s="24">
        <f t="shared" si="1"/>
        <v>1.1083362965534052</v>
      </c>
      <c r="I12" s="35">
        <f t="shared" si="0"/>
        <v>-1372394.8699999899</v>
      </c>
      <c r="J12" s="76" t="s">
        <v>185</v>
      </c>
      <c r="K12" s="24">
        <f t="shared" si="2"/>
        <v>0.98987322880119222</v>
      </c>
      <c r="L12" s="8"/>
    </row>
    <row r="13" spans="1:12" ht="82.5" customHeight="1" outlineLevel="1" x14ac:dyDescent="0.25">
      <c r="A13" s="47" t="s">
        <v>6</v>
      </c>
      <c r="B13" s="120" t="s">
        <v>73</v>
      </c>
      <c r="C13" s="121"/>
      <c r="D13" s="56">
        <v>22711110</v>
      </c>
      <c r="E13" s="55">
        <v>30529698.059999999</v>
      </c>
      <c r="F13" s="61">
        <v>30296862.16</v>
      </c>
      <c r="G13" s="34">
        <f t="shared" si="3"/>
        <v>1.3442627005020891</v>
      </c>
      <c r="H13" s="24">
        <f t="shared" si="1"/>
        <v>1.334010630039659</v>
      </c>
      <c r="I13" s="35">
        <f t="shared" si="0"/>
        <v>-232835.89999999851</v>
      </c>
      <c r="J13" s="76" t="s">
        <v>155</v>
      </c>
      <c r="K13" s="24">
        <f t="shared" si="2"/>
        <v>0.99237346207805899</v>
      </c>
      <c r="L13" s="8"/>
    </row>
    <row r="14" spans="1:12" ht="70.5" customHeight="1" outlineLevel="1" x14ac:dyDescent="0.25">
      <c r="A14" s="47" t="s">
        <v>7</v>
      </c>
      <c r="B14" s="97" t="s">
        <v>74</v>
      </c>
      <c r="C14" s="98"/>
      <c r="D14" s="56">
        <v>700000000</v>
      </c>
      <c r="E14" s="55">
        <v>1000000000</v>
      </c>
      <c r="F14" s="61">
        <v>0</v>
      </c>
      <c r="G14" s="34">
        <f t="shared" si="3"/>
        <v>1.4285714285714286</v>
      </c>
      <c r="H14" s="24">
        <f t="shared" si="1"/>
        <v>0</v>
      </c>
      <c r="I14" s="35">
        <f t="shared" si="0"/>
        <v>-1000000000</v>
      </c>
      <c r="J14" s="80" t="s">
        <v>146</v>
      </c>
      <c r="K14" s="24">
        <f t="shared" si="2"/>
        <v>0</v>
      </c>
      <c r="L14" s="80" t="s">
        <v>146</v>
      </c>
    </row>
    <row r="15" spans="1:12" ht="90.75" customHeight="1" outlineLevel="1" x14ac:dyDescent="0.25">
      <c r="A15" s="47" t="s">
        <v>8</v>
      </c>
      <c r="B15" s="97" t="s">
        <v>75</v>
      </c>
      <c r="C15" s="98"/>
      <c r="D15" s="56">
        <v>1161770182.4400001</v>
      </c>
      <c r="E15" s="55">
        <v>1310282537.0899999</v>
      </c>
      <c r="F15" s="61">
        <v>747644844.35000002</v>
      </c>
      <c r="G15" s="34">
        <f t="shared" si="3"/>
        <v>1.1278328165886369</v>
      </c>
      <c r="H15" s="24">
        <f t="shared" si="1"/>
        <v>0.64353936402444412</v>
      </c>
      <c r="I15" s="35">
        <f t="shared" si="0"/>
        <v>-562637692.73999989</v>
      </c>
      <c r="J15" s="76" t="s">
        <v>156</v>
      </c>
      <c r="K15" s="24">
        <f t="shared" si="2"/>
        <v>0.5705981902273084</v>
      </c>
      <c r="L15" s="76" t="s">
        <v>156</v>
      </c>
    </row>
    <row r="16" spans="1:12" x14ac:dyDescent="0.25">
      <c r="A16" s="46" t="s">
        <v>9</v>
      </c>
      <c r="B16" s="95" t="s">
        <v>76</v>
      </c>
      <c r="C16" s="96"/>
      <c r="D16" s="54">
        <v>17910300</v>
      </c>
      <c r="E16" s="53">
        <v>18945100</v>
      </c>
      <c r="F16" s="7">
        <v>92827694.310000002</v>
      </c>
      <c r="G16" s="32">
        <f t="shared" si="3"/>
        <v>1.0577768099920157</v>
      </c>
      <c r="H16" s="23">
        <f t="shared" si="1"/>
        <v>5.1829223580844541</v>
      </c>
      <c r="I16" s="33">
        <f t="shared" si="0"/>
        <v>73882594.310000002</v>
      </c>
      <c r="J16" s="18"/>
      <c r="K16" s="23">
        <f t="shared" si="2"/>
        <v>4.8998260399786755</v>
      </c>
      <c r="L16" s="9"/>
    </row>
    <row r="17" spans="1:12" ht="107.25" customHeight="1" outlineLevel="1" x14ac:dyDescent="0.25">
      <c r="A17" s="47" t="s">
        <v>10</v>
      </c>
      <c r="B17" s="97" t="s">
        <v>77</v>
      </c>
      <c r="C17" s="98"/>
      <c r="D17" s="56">
        <v>17910300</v>
      </c>
      <c r="E17" s="55">
        <v>18945100</v>
      </c>
      <c r="F17" s="61">
        <v>92827694.310000002</v>
      </c>
      <c r="G17" s="34">
        <f t="shared" si="3"/>
        <v>1.0577768099920157</v>
      </c>
      <c r="H17" s="24">
        <f t="shared" si="1"/>
        <v>5.1829223580844541</v>
      </c>
      <c r="I17" s="35">
        <f t="shared" si="0"/>
        <v>73882594.310000002</v>
      </c>
      <c r="J17" s="76" t="s">
        <v>186</v>
      </c>
      <c r="K17" s="24">
        <f t="shared" si="2"/>
        <v>4.8998260399786755</v>
      </c>
      <c r="L17" s="80" t="s">
        <v>187</v>
      </c>
    </row>
    <row r="18" spans="1:12" ht="30" customHeight="1" x14ac:dyDescent="0.25">
      <c r="A18" s="46" t="s">
        <v>11</v>
      </c>
      <c r="B18" s="95" t="s">
        <v>78</v>
      </c>
      <c r="C18" s="96"/>
      <c r="D18" s="54">
        <v>453026834.29000002</v>
      </c>
      <c r="E18" s="53">
        <v>478635744.33999997</v>
      </c>
      <c r="F18" s="7">
        <v>489253949.06</v>
      </c>
      <c r="G18" s="51">
        <v>453026834.29000002</v>
      </c>
      <c r="H18" s="65">
        <f t="shared" si="1"/>
        <v>1.0799668188017524</v>
      </c>
      <c r="I18" s="33">
        <f t="shared" si="0"/>
        <v>10618204.720000029</v>
      </c>
      <c r="J18" s="18"/>
      <c r="K18" s="23">
        <f t="shared" si="2"/>
        <v>1.0221843120693832</v>
      </c>
      <c r="L18" s="9"/>
    </row>
    <row r="19" spans="1:12" ht="51" outlineLevel="1" x14ac:dyDescent="0.25">
      <c r="A19" s="47" t="s">
        <v>12</v>
      </c>
      <c r="B19" s="97" t="s">
        <v>79</v>
      </c>
      <c r="C19" s="98"/>
      <c r="D19" s="56">
        <v>60774580</v>
      </c>
      <c r="E19" s="55">
        <v>65101940.039999999</v>
      </c>
      <c r="F19" s="61">
        <v>64166245.979999997</v>
      </c>
      <c r="G19" s="34">
        <f t="shared" si="3"/>
        <v>1.0712034544706026</v>
      </c>
      <c r="H19" s="24">
        <f t="shared" si="1"/>
        <v>1.0558073125309957</v>
      </c>
      <c r="I19" s="35">
        <f t="shared" si="0"/>
        <v>-935694.06000000238</v>
      </c>
      <c r="J19" s="76" t="s">
        <v>157</v>
      </c>
      <c r="K19" s="24">
        <f t="shared" si="2"/>
        <v>0.98562724767610466</v>
      </c>
      <c r="L19" s="17"/>
    </row>
    <row r="20" spans="1:12" ht="114.75" outlineLevel="1" x14ac:dyDescent="0.25">
      <c r="A20" s="47" t="s">
        <v>151</v>
      </c>
      <c r="B20" s="97" t="s">
        <v>80</v>
      </c>
      <c r="C20" s="98"/>
      <c r="D20" s="56">
        <v>392252254.29000002</v>
      </c>
      <c r="E20" s="55">
        <v>413533804.30000001</v>
      </c>
      <c r="F20" s="61">
        <v>425087703.07999998</v>
      </c>
      <c r="G20" s="34">
        <f t="shared" si="3"/>
        <v>1.0542547551409764</v>
      </c>
      <c r="H20" s="24">
        <f t="shared" si="1"/>
        <v>1.0837100320798261</v>
      </c>
      <c r="I20" s="35">
        <f t="shared" si="0"/>
        <v>11553898.779999971</v>
      </c>
      <c r="J20" s="79" t="s">
        <v>158</v>
      </c>
      <c r="K20" s="24">
        <f t="shared" si="2"/>
        <v>1.0279394300051421</v>
      </c>
      <c r="L20" s="20"/>
    </row>
    <row r="21" spans="1:12" x14ac:dyDescent="0.25">
      <c r="A21" s="46" t="s">
        <v>13</v>
      </c>
      <c r="B21" s="95" t="s">
        <v>81</v>
      </c>
      <c r="C21" s="96"/>
      <c r="D21" s="54">
        <v>10612895961.559999</v>
      </c>
      <c r="E21" s="53">
        <v>12853473913.83</v>
      </c>
      <c r="F21" s="7">
        <v>11497016404.790001</v>
      </c>
      <c r="G21" s="32">
        <f t="shared" si="3"/>
        <v>1.2111184318008386</v>
      </c>
      <c r="H21" s="23">
        <f t="shared" si="1"/>
        <v>1.0833062386018193</v>
      </c>
      <c r="I21" s="33">
        <f t="shared" si="0"/>
        <v>-1356457509.039999</v>
      </c>
      <c r="J21" s="18"/>
      <c r="K21" s="23">
        <f t="shared" si="2"/>
        <v>0.8944676343427681</v>
      </c>
      <c r="L21" s="9"/>
    </row>
    <row r="22" spans="1:12" ht="165.75" outlineLevel="1" x14ac:dyDescent="0.25">
      <c r="A22" s="47" t="s">
        <v>14</v>
      </c>
      <c r="B22" s="120" t="s">
        <v>82</v>
      </c>
      <c r="C22" s="121"/>
      <c r="D22" s="56">
        <v>245076904.41999999</v>
      </c>
      <c r="E22" s="55">
        <v>263234279.72</v>
      </c>
      <c r="F22" s="61">
        <v>354368810.67000002</v>
      </c>
      <c r="G22" s="34">
        <f t="shared" si="3"/>
        <v>1.0740884798711299</v>
      </c>
      <c r="H22" s="24">
        <f t="shared" si="1"/>
        <v>1.4459494317045121</v>
      </c>
      <c r="I22" s="35">
        <f t="shared" si="0"/>
        <v>91134530.950000018</v>
      </c>
      <c r="J22" s="76" t="s">
        <v>159</v>
      </c>
      <c r="K22" s="24">
        <f t="shared" si="2"/>
        <v>1.3462107254683509</v>
      </c>
      <c r="L22" s="76" t="s">
        <v>188</v>
      </c>
    </row>
    <row r="23" spans="1:12" ht="195" customHeight="1" outlineLevel="1" x14ac:dyDescent="0.25">
      <c r="A23" s="47" t="s">
        <v>15</v>
      </c>
      <c r="B23" s="97" t="s">
        <v>83</v>
      </c>
      <c r="C23" s="98"/>
      <c r="D23" s="56">
        <v>801705159.17999995</v>
      </c>
      <c r="E23" s="55">
        <v>825429698.02999997</v>
      </c>
      <c r="F23" s="61">
        <v>951371423.58000004</v>
      </c>
      <c r="G23" s="34">
        <f t="shared" si="3"/>
        <v>1.0295925984488685</v>
      </c>
      <c r="H23" s="24">
        <f t="shared" si="1"/>
        <v>1.1866849211162389</v>
      </c>
      <c r="I23" s="35">
        <f t="shared" si="0"/>
        <v>125941725.55000007</v>
      </c>
      <c r="J23" s="79" t="s">
        <v>175</v>
      </c>
      <c r="K23" s="24">
        <f t="shared" si="2"/>
        <v>1.1525771678079637</v>
      </c>
      <c r="L23" s="80" t="s">
        <v>176</v>
      </c>
    </row>
    <row r="24" spans="1:12" ht="24" customHeight="1" outlineLevel="1" x14ac:dyDescent="0.25">
      <c r="A24" s="47" t="s">
        <v>16</v>
      </c>
      <c r="B24" s="97" t="s">
        <v>84</v>
      </c>
      <c r="C24" s="98"/>
      <c r="D24" s="56">
        <v>341728212.87</v>
      </c>
      <c r="E24" s="55">
        <v>343915622.04000002</v>
      </c>
      <c r="F24" s="61">
        <v>330335310.43000001</v>
      </c>
      <c r="G24" s="34">
        <f t="shared" si="3"/>
        <v>1.006401020131259</v>
      </c>
      <c r="H24" s="24">
        <f t="shared" si="1"/>
        <v>0.96666092522968228</v>
      </c>
      <c r="I24" s="35">
        <f t="shared" si="0"/>
        <v>-13580311.610000014</v>
      </c>
      <c r="J24" s="20"/>
      <c r="K24" s="24">
        <f t="shared" si="2"/>
        <v>0.96051266432898319</v>
      </c>
      <c r="L24" s="36"/>
    </row>
    <row r="25" spans="1:12" ht="76.5" outlineLevel="1" x14ac:dyDescent="0.25">
      <c r="A25" s="47" t="s">
        <v>17</v>
      </c>
      <c r="B25" s="97" t="s">
        <v>85</v>
      </c>
      <c r="C25" s="98"/>
      <c r="D25" s="56">
        <v>199563814.99000001</v>
      </c>
      <c r="E25" s="55">
        <v>215520688.27000001</v>
      </c>
      <c r="F25" s="61">
        <v>214612119.69999999</v>
      </c>
      <c r="G25" s="34">
        <f t="shared" si="3"/>
        <v>1.0799587504418053</v>
      </c>
      <c r="H25" s="24">
        <f t="shared" si="1"/>
        <v>1.0754059783370751</v>
      </c>
      <c r="I25" s="35">
        <f t="shared" si="0"/>
        <v>-908568.57000002265</v>
      </c>
      <c r="J25" s="79" t="s">
        <v>160</v>
      </c>
      <c r="K25" s="24">
        <f t="shared" si="2"/>
        <v>0.99578430925915662</v>
      </c>
      <c r="L25" s="9"/>
    </row>
    <row r="26" spans="1:12" ht="119.25" customHeight="1" outlineLevel="1" x14ac:dyDescent="0.25">
      <c r="A26" s="47" t="s">
        <v>18</v>
      </c>
      <c r="B26" s="97" t="s">
        <v>86</v>
      </c>
      <c r="C26" s="98"/>
      <c r="D26" s="56">
        <v>455024738.01999998</v>
      </c>
      <c r="E26" s="55">
        <v>495365729.22000003</v>
      </c>
      <c r="F26" s="61">
        <v>448892043.67000002</v>
      </c>
      <c r="G26" s="34">
        <f t="shared" si="3"/>
        <v>1.0886566989204594</v>
      </c>
      <c r="H26" s="24">
        <f t="shared" si="1"/>
        <v>0.98652228365278372</v>
      </c>
      <c r="I26" s="35">
        <f t="shared" si="0"/>
        <v>-46473685.550000012</v>
      </c>
      <c r="J26" s="20"/>
      <c r="K26" s="24">
        <f t="shared" si="2"/>
        <v>0.90618308290487271</v>
      </c>
      <c r="L26" s="80" t="s">
        <v>177</v>
      </c>
    </row>
    <row r="27" spans="1:12" ht="288" customHeight="1" outlineLevel="1" x14ac:dyDescent="0.25">
      <c r="A27" s="48" t="s">
        <v>19</v>
      </c>
      <c r="B27" s="107" t="s">
        <v>87</v>
      </c>
      <c r="C27" s="108"/>
      <c r="D27" s="56">
        <v>7008624077.9300003</v>
      </c>
      <c r="E27" s="57">
        <v>9263576957.2199993</v>
      </c>
      <c r="F27" s="62">
        <v>8807628902.2900009</v>
      </c>
      <c r="G27" s="44">
        <f t="shared" si="3"/>
        <v>1.3217397386729295</v>
      </c>
      <c r="H27" s="29">
        <f t="shared" si="1"/>
        <v>1.2566844510929081</v>
      </c>
      <c r="I27" s="45">
        <f t="shared" si="0"/>
        <v>-455948054.9299984</v>
      </c>
      <c r="J27" s="93" t="s">
        <v>189</v>
      </c>
      <c r="K27" s="29">
        <f t="shared" si="2"/>
        <v>0.95078056165176739</v>
      </c>
      <c r="L27" s="94"/>
    </row>
    <row r="28" spans="1:12" ht="90.75" customHeight="1" outlineLevel="1" x14ac:dyDescent="0.25">
      <c r="A28" s="49" t="s">
        <v>143</v>
      </c>
      <c r="B28" s="97" t="s">
        <v>144</v>
      </c>
      <c r="C28" s="98"/>
      <c r="D28" s="56">
        <v>0</v>
      </c>
      <c r="E28" s="55">
        <v>0</v>
      </c>
      <c r="F28" s="61">
        <v>10500000</v>
      </c>
      <c r="G28" s="34"/>
      <c r="H28" s="24"/>
      <c r="I28" s="35"/>
      <c r="J28" s="80" t="s">
        <v>178</v>
      </c>
      <c r="K28" s="24"/>
      <c r="L28" s="78" t="s">
        <v>179</v>
      </c>
    </row>
    <row r="29" spans="1:12" ht="309.75" customHeight="1" outlineLevel="1" x14ac:dyDescent="0.25">
      <c r="A29" s="47" t="s">
        <v>20</v>
      </c>
      <c r="B29" s="120" t="s">
        <v>88</v>
      </c>
      <c r="C29" s="121"/>
      <c r="D29" s="56">
        <v>1561173054.1500001</v>
      </c>
      <c r="E29" s="55">
        <v>1446430939.3299999</v>
      </c>
      <c r="F29" s="61">
        <v>379307794.44999999</v>
      </c>
      <c r="G29" s="34">
        <f t="shared" si="3"/>
        <v>0.92650262921526472</v>
      </c>
      <c r="H29" s="24">
        <f t="shared" si="1"/>
        <v>0.24296332391960146</v>
      </c>
      <c r="I29" s="35">
        <f t="shared" ref="I29:I60" si="4">F29-E29</f>
        <v>-1067123144.8799999</v>
      </c>
      <c r="J29" s="80" t="s">
        <v>204</v>
      </c>
      <c r="K29" s="24">
        <f t="shared" si="2"/>
        <v>0.26223705822118187</v>
      </c>
      <c r="L29" s="80" t="s">
        <v>205</v>
      </c>
    </row>
    <row r="30" spans="1:12" ht="25.5" x14ac:dyDescent="0.25">
      <c r="A30" s="46" t="s">
        <v>21</v>
      </c>
      <c r="B30" s="95" t="s">
        <v>89</v>
      </c>
      <c r="C30" s="96"/>
      <c r="D30" s="54">
        <v>3029465690.5700002</v>
      </c>
      <c r="E30" s="53">
        <v>3056654060.98</v>
      </c>
      <c r="F30" s="7">
        <v>2893190474</v>
      </c>
      <c r="G30" s="32">
        <f t="shared" si="3"/>
        <v>1.0089746421273662</v>
      </c>
      <c r="H30" s="23">
        <f t="shared" si="1"/>
        <v>0.95501674866489095</v>
      </c>
      <c r="I30" s="33">
        <f t="shared" si="4"/>
        <v>-163463586.98000002</v>
      </c>
      <c r="J30" s="19"/>
      <c r="K30" s="23">
        <f t="shared" si="2"/>
        <v>0.94652205198268602</v>
      </c>
      <c r="L30" s="9"/>
    </row>
    <row r="31" spans="1:12" ht="197.25" customHeight="1" x14ac:dyDescent="0.25">
      <c r="A31" s="47" t="s">
        <v>135</v>
      </c>
      <c r="B31" s="97" t="s">
        <v>136</v>
      </c>
      <c r="C31" s="98"/>
      <c r="D31" s="56">
        <v>438356922.51999998</v>
      </c>
      <c r="E31" s="55">
        <v>580102981.32000005</v>
      </c>
      <c r="F31" s="61">
        <v>503265591.43000001</v>
      </c>
      <c r="G31" s="34">
        <f t="shared" si="3"/>
        <v>1.3233576373908704</v>
      </c>
      <c r="H31" s="24">
        <f t="shared" si="1"/>
        <v>1.1480726448594833</v>
      </c>
      <c r="I31" s="35">
        <f t="shared" si="4"/>
        <v>-76837389.890000045</v>
      </c>
      <c r="J31" s="79" t="s">
        <v>190</v>
      </c>
      <c r="K31" s="24">
        <f t="shared" si="2"/>
        <v>0.86754525943797123</v>
      </c>
      <c r="L31" s="79" t="s">
        <v>191</v>
      </c>
    </row>
    <row r="32" spans="1:12" ht="194.25" customHeight="1" outlineLevel="1" x14ac:dyDescent="0.25">
      <c r="A32" s="47" t="s">
        <v>22</v>
      </c>
      <c r="B32" s="120" t="s">
        <v>90</v>
      </c>
      <c r="C32" s="121"/>
      <c r="D32" s="56">
        <v>1367199584.6099999</v>
      </c>
      <c r="E32" s="55">
        <v>1365571644.6300001</v>
      </c>
      <c r="F32" s="61">
        <v>1207213632.3699999</v>
      </c>
      <c r="G32" s="34">
        <f t="shared" si="3"/>
        <v>0.998809288710789</v>
      </c>
      <c r="H32" s="24">
        <f t="shared" si="1"/>
        <v>0.88298273782343439</v>
      </c>
      <c r="I32" s="35">
        <f t="shared" si="4"/>
        <v>-158358012.26000023</v>
      </c>
      <c r="J32" s="80" t="s">
        <v>180</v>
      </c>
      <c r="K32" s="24">
        <f t="shared" si="2"/>
        <v>0.88403536871702759</v>
      </c>
      <c r="L32" s="79" t="s">
        <v>181</v>
      </c>
    </row>
    <row r="33" spans="1:12" outlineLevel="1" x14ac:dyDescent="0.25">
      <c r="A33" s="47" t="s">
        <v>23</v>
      </c>
      <c r="B33" s="97" t="s">
        <v>91</v>
      </c>
      <c r="C33" s="98"/>
      <c r="D33" s="56">
        <v>447260122.38999999</v>
      </c>
      <c r="E33" s="55">
        <v>459249979.17000002</v>
      </c>
      <c r="F33" s="61">
        <v>458505875.54000002</v>
      </c>
      <c r="G33" s="34">
        <f t="shared" si="3"/>
        <v>1.0268073458369829</v>
      </c>
      <c r="H33" s="24">
        <f t="shared" si="1"/>
        <v>1.02514365262413</v>
      </c>
      <c r="I33" s="35">
        <f t="shared" si="4"/>
        <v>-744103.62999999523</v>
      </c>
      <c r="J33" s="10"/>
      <c r="K33" s="24">
        <f t="shared" si="2"/>
        <v>0.99837974161404464</v>
      </c>
      <c r="L33" s="9"/>
    </row>
    <row r="34" spans="1:12" ht="64.5" outlineLevel="1" x14ac:dyDescent="0.25">
      <c r="A34" s="47" t="s">
        <v>24</v>
      </c>
      <c r="B34" s="97" t="s">
        <v>92</v>
      </c>
      <c r="C34" s="98"/>
      <c r="D34" s="56">
        <v>776649061.04999995</v>
      </c>
      <c r="E34" s="55">
        <v>651729455.86000001</v>
      </c>
      <c r="F34" s="61">
        <v>724205374.65999997</v>
      </c>
      <c r="G34" s="34">
        <f t="shared" si="3"/>
        <v>0.83915566057452851</v>
      </c>
      <c r="H34" s="24">
        <f t="shared" si="1"/>
        <v>0.93247440958842065</v>
      </c>
      <c r="I34" s="35">
        <f t="shared" si="4"/>
        <v>72475918.799999952</v>
      </c>
      <c r="J34" s="78" t="s">
        <v>192</v>
      </c>
      <c r="K34" s="24">
        <f t="shared" si="2"/>
        <v>1.1112055288407414</v>
      </c>
      <c r="L34" s="78" t="s">
        <v>192</v>
      </c>
    </row>
    <row r="35" spans="1:12" x14ac:dyDescent="0.25">
      <c r="A35" s="46" t="s">
        <v>25</v>
      </c>
      <c r="B35" s="95" t="s">
        <v>93</v>
      </c>
      <c r="C35" s="96"/>
      <c r="D35" s="54">
        <v>1615135951.03</v>
      </c>
      <c r="E35" s="53">
        <v>1611621173.1199999</v>
      </c>
      <c r="F35" s="7">
        <v>2063496551.95</v>
      </c>
      <c r="G35" s="32">
        <f t="shared" si="3"/>
        <v>0.99782385011753427</v>
      </c>
      <c r="H35" s="23">
        <f t="shared" si="1"/>
        <v>1.2775992947430046</v>
      </c>
      <c r="I35" s="33">
        <f t="shared" si="4"/>
        <v>451875378.83000016</v>
      </c>
      <c r="J35" s="19"/>
      <c r="K35" s="23">
        <f t="shared" si="2"/>
        <v>1.2803856057284213</v>
      </c>
      <c r="L35" s="9"/>
    </row>
    <row r="36" spans="1:12" ht="243.75" customHeight="1" outlineLevel="1" x14ac:dyDescent="0.25">
      <c r="A36" s="47" t="s">
        <v>26</v>
      </c>
      <c r="B36" s="97" t="s">
        <v>94</v>
      </c>
      <c r="C36" s="98"/>
      <c r="D36" s="56">
        <v>1136843600</v>
      </c>
      <c r="E36" s="55">
        <v>1136843600</v>
      </c>
      <c r="F36" s="61">
        <v>1588975286.4300001</v>
      </c>
      <c r="G36" s="34">
        <f t="shared" si="3"/>
        <v>1</v>
      </c>
      <c r="H36" s="24">
        <f t="shared" ref="H36" si="5">F36/D36</f>
        <v>1.3977079049659953</v>
      </c>
      <c r="I36" s="35">
        <f t="shared" si="4"/>
        <v>452131686.43000007</v>
      </c>
      <c r="J36" s="79" t="s">
        <v>193</v>
      </c>
      <c r="K36" s="24">
        <f t="shared" si="2"/>
        <v>1.3977079049659953</v>
      </c>
      <c r="L36" s="79" t="s">
        <v>193</v>
      </c>
    </row>
    <row r="37" spans="1:12" ht="25.5" outlineLevel="1" x14ac:dyDescent="0.25">
      <c r="A37" s="47" t="s">
        <v>27</v>
      </c>
      <c r="B37" s="97" t="s">
        <v>95</v>
      </c>
      <c r="C37" s="98"/>
      <c r="D37" s="56">
        <v>467657151.02999997</v>
      </c>
      <c r="E37" s="55">
        <v>464142373.12</v>
      </c>
      <c r="F37" s="61">
        <v>463928726.62</v>
      </c>
      <c r="G37" s="34">
        <f t="shared" si="3"/>
        <v>0.9924842849034623</v>
      </c>
      <c r="H37" s="24">
        <f t="shared" si="1"/>
        <v>0.99202744061159287</v>
      </c>
      <c r="I37" s="35">
        <f t="shared" si="4"/>
        <v>-213646.5</v>
      </c>
      <c r="J37" s="10"/>
      <c r="K37" s="24">
        <f t="shared" si="2"/>
        <v>0.9995396961958809</v>
      </c>
      <c r="L37" s="10"/>
    </row>
    <row r="38" spans="1:12" ht="25.5" outlineLevel="1" x14ac:dyDescent="0.25">
      <c r="A38" s="47" t="s">
        <v>28</v>
      </c>
      <c r="B38" s="97" t="s">
        <v>96</v>
      </c>
      <c r="C38" s="98"/>
      <c r="D38" s="56">
        <v>10635200</v>
      </c>
      <c r="E38" s="55">
        <v>10635200</v>
      </c>
      <c r="F38" s="61">
        <v>10592538.9</v>
      </c>
      <c r="G38" s="34">
        <f t="shared" si="3"/>
        <v>1</v>
      </c>
      <c r="H38" s="24">
        <f t="shared" si="1"/>
        <v>0.99598868850609301</v>
      </c>
      <c r="I38" s="35">
        <f t="shared" si="4"/>
        <v>-42661.099999999627</v>
      </c>
      <c r="J38" s="10"/>
      <c r="K38" s="24">
        <f t="shared" si="2"/>
        <v>0.99598868850609301</v>
      </c>
      <c r="L38" s="9"/>
    </row>
    <row r="39" spans="1:12" x14ac:dyDescent="0.25">
      <c r="A39" s="46" t="s">
        <v>29</v>
      </c>
      <c r="B39" s="95" t="s">
        <v>97</v>
      </c>
      <c r="C39" s="96"/>
      <c r="D39" s="54">
        <v>11801627963.530001</v>
      </c>
      <c r="E39" s="53">
        <v>12406742245.190001</v>
      </c>
      <c r="F39" s="7">
        <v>13080486136.450001</v>
      </c>
      <c r="G39" s="32">
        <f t="shared" si="3"/>
        <v>1.0512737974396376</v>
      </c>
      <c r="H39" s="23">
        <f t="shared" si="1"/>
        <v>1.1083628611977936</v>
      </c>
      <c r="I39" s="33">
        <f t="shared" si="4"/>
        <v>673743891.26000023</v>
      </c>
      <c r="J39" s="19"/>
      <c r="K39" s="23">
        <f t="shared" si="2"/>
        <v>1.0543046577373045</v>
      </c>
      <c r="L39" s="9"/>
    </row>
    <row r="40" spans="1:12" ht="33.75" customHeight="1" outlineLevel="1" x14ac:dyDescent="0.25">
      <c r="A40" s="47" t="s">
        <v>30</v>
      </c>
      <c r="B40" s="97" t="s">
        <v>98</v>
      </c>
      <c r="C40" s="98"/>
      <c r="D40" s="56">
        <v>3174366762.1100001</v>
      </c>
      <c r="E40" s="55">
        <v>3197107921.0900002</v>
      </c>
      <c r="F40" s="61">
        <v>3460997251.1199999</v>
      </c>
      <c r="G40" s="34">
        <f t="shared" si="3"/>
        <v>1.0071639985812113</v>
      </c>
      <c r="H40" s="24">
        <f t="shared" si="1"/>
        <v>1.0902953283254126</v>
      </c>
      <c r="I40" s="35">
        <f t="shared" si="4"/>
        <v>263889330.02999973</v>
      </c>
      <c r="J40" s="79" t="s">
        <v>194</v>
      </c>
      <c r="K40" s="24">
        <f t="shared" si="2"/>
        <v>1.0825400132066956</v>
      </c>
      <c r="L40" s="79" t="s">
        <v>194</v>
      </c>
    </row>
    <row r="41" spans="1:12" ht="332.25" outlineLevel="1" x14ac:dyDescent="0.25">
      <c r="A41" s="47" t="s">
        <v>31</v>
      </c>
      <c r="B41" s="97" t="s">
        <v>99</v>
      </c>
      <c r="C41" s="98"/>
      <c r="D41" s="56">
        <v>6123291941.3900003</v>
      </c>
      <c r="E41" s="55">
        <v>6435224474.3400002</v>
      </c>
      <c r="F41" s="61">
        <v>6815428022.0799999</v>
      </c>
      <c r="G41" s="34">
        <f t="shared" si="3"/>
        <v>1.050941966500325</v>
      </c>
      <c r="H41" s="24">
        <f t="shared" si="1"/>
        <v>1.1130333303254005</v>
      </c>
      <c r="I41" s="35">
        <f t="shared" si="4"/>
        <v>380203547.73999977</v>
      </c>
      <c r="J41" s="79" t="s">
        <v>161</v>
      </c>
      <c r="K41" s="24">
        <f t="shared" si="2"/>
        <v>1.0590816294374865</v>
      </c>
      <c r="L41" s="78" t="s">
        <v>195</v>
      </c>
    </row>
    <row r="42" spans="1:12" ht="62.25" customHeight="1" outlineLevel="1" x14ac:dyDescent="0.25">
      <c r="A42" s="47" t="s">
        <v>32</v>
      </c>
      <c r="B42" s="97" t="s">
        <v>100</v>
      </c>
      <c r="C42" s="98"/>
      <c r="D42" s="56">
        <v>298155824.67000002</v>
      </c>
      <c r="E42" s="55">
        <v>482158822.88999999</v>
      </c>
      <c r="F42" s="61">
        <v>489482328.25999999</v>
      </c>
      <c r="G42" s="34">
        <f t="shared" si="3"/>
        <v>1.6171370236474676</v>
      </c>
      <c r="H42" s="24">
        <f>F42/D42</f>
        <v>1.641699701160495</v>
      </c>
      <c r="I42" s="35">
        <f t="shared" si="4"/>
        <v>7323505.3700000048</v>
      </c>
      <c r="J42" s="79" t="s">
        <v>196</v>
      </c>
      <c r="K42" s="24">
        <f>F42/E42</f>
        <v>1.0151889896488959</v>
      </c>
      <c r="L42" s="20"/>
    </row>
    <row r="43" spans="1:12" outlineLevel="1" x14ac:dyDescent="0.25">
      <c r="A43" s="47" t="s">
        <v>33</v>
      </c>
      <c r="B43" s="97" t="s">
        <v>101</v>
      </c>
      <c r="C43" s="98"/>
      <c r="D43" s="56">
        <v>1609079781.1600001</v>
      </c>
      <c r="E43" s="55">
        <v>1674908867.6500001</v>
      </c>
      <c r="F43" s="61">
        <v>1677846973.96</v>
      </c>
      <c r="G43" s="34">
        <f t="shared" si="3"/>
        <v>1.0409110146437508</v>
      </c>
      <c r="H43" s="24">
        <f t="shared" si="1"/>
        <v>1.0427369690460129</v>
      </c>
      <c r="I43" s="35">
        <f t="shared" si="4"/>
        <v>2938106.3099999428</v>
      </c>
      <c r="J43" s="10"/>
      <c r="K43" s="24">
        <f t="shared" si="2"/>
        <v>1.0017541887602053</v>
      </c>
      <c r="L43" s="9"/>
    </row>
    <row r="44" spans="1:12" ht="102" outlineLevel="1" x14ac:dyDescent="0.25">
      <c r="A44" s="47" t="s">
        <v>34</v>
      </c>
      <c r="B44" s="97" t="s">
        <v>102</v>
      </c>
      <c r="C44" s="98"/>
      <c r="D44" s="56">
        <v>56967828.43</v>
      </c>
      <c r="E44" s="55">
        <v>69027634.400000006</v>
      </c>
      <c r="F44" s="61">
        <v>75813644.950000003</v>
      </c>
      <c r="G44" s="34">
        <f t="shared" si="3"/>
        <v>1.2116950268662365</v>
      </c>
      <c r="H44" s="24">
        <f t="shared" si="1"/>
        <v>1.3308150764980811</v>
      </c>
      <c r="I44" s="35">
        <f t="shared" si="4"/>
        <v>6786010.549999997</v>
      </c>
      <c r="J44" s="80" t="s">
        <v>197</v>
      </c>
      <c r="K44" s="24">
        <f t="shared" si="2"/>
        <v>1.0983086065310677</v>
      </c>
      <c r="L44" s="80" t="s">
        <v>198</v>
      </c>
    </row>
    <row r="45" spans="1:12" ht="18.75" customHeight="1" outlineLevel="1" x14ac:dyDescent="0.25">
      <c r="A45" s="47" t="s">
        <v>35</v>
      </c>
      <c r="B45" s="97" t="s">
        <v>103</v>
      </c>
      <c r="C45" s="98"/>
      <c r="D45" s="56">
        <v>303467471.51999998</v>
      </c>
      <c r="E45" s="55">
        <v>303138716.74000001</v>
      </c>
      <c r="F45" s="61">
        <v>302810023.44999999</v>
      </c>
      <c r="G45" s="34">
        <f t="shared" si="3"/>
        <v>0.99891667209551882</v>
      </c>
      <c r="H45" s="24">
        <f t="shared" si="1"/>
        <v>0.99783354681571967</v>
      </c>
      <c r="I45" s="35">
        <f t="shared" si="4"/>
        <v>-328693.29000002146</v>
      </c>
      <c r="J45" s="20"/>
      <c r="K45" s="24">
        <f t="shared" si="2"/>
        <v>0.99891570006782759</v>
      </c>
      <c r="L45" s="20"/>
    </row>
    <row r="46" spans="1:12" ht="89.25" outlineLevel="1" x14ac:dyDescent="0.25">
      <c r="A46" s="47" t="s">
        <v>36</v>
      </c>
      <c r="B46" s="97" t="s">
        <v>104</v>
      </c>
      <c r="C46" s="98"/>
      <c r="D46" s="56">
        <v>236298354.25</v>
      </c>
      <c r="E46" s="55">
        <v>245175808.08000001</v>
      </c>
      <c r="F46" s="61">
        <v>258107892.63</v>
      </c>
      <c r="G46" s="34">
        <f t="shared" si="3"/>
        <v>1.0375688347816752</v>
      </c>
      <c r="H46" s="24">
        <f t="shared" si="1"/>
        <v>1.0922966156460228</v>
      </c>
      <c r="I46" s="35">
        <f t="shared" si="4"/>
        <v>12932084.549999982</v>
      </c>
      <c r="J46" s="80" t="s">
        <v>199</v>
      </c>
      <c r="K46" s="24">
        <f t="shared" si="2"/>
        <v>1.0527461687646618</v>
      </c>
      <c r="L46" s="80" t="s">
        <v>200</v>
      </c>
    </row>
    <row r="47" spans="1:12" x14ac:dyDescent="0.25">
      <c r="A47" s="46" t="s">
        <v>37</v>
      </c>
      <c r="B47" s="95" t="s">
        <v>105</v>
      </c>
      <c r="C47" s="96"/>
      <c r="D47" s="54">
        <v>1138810818.9000001</v>
      </c>
      <c r="E47" s="53">
        <v>1176664752.5</v>
      </c>
      <c r="F47" s="7">
        <v>1192103767.3599999</v>
      </c>
      <c r="G47" s="32">
        <f t="shared" si="3"/>
        <v>1.033239878803192</v>
      </c>
      <c r="H47" s="23">
        <f t="shared" si="1"/>
        <v>1.0467970163046716</v>
      </c>
      <c r="I47" s="33">
        <f t="shared" si="4"/>
        <v>15439014.859999895</v>
      </c>
      <c r="J47" s="19"/>
      <c r="K47" s="23">
        <f t="shared" si="2"/>
        <v>1.0131209971465511</v>
      </c>
      <c r="L47" s="9"/>
    </row>
    <row r="48" spans="1:12" outlineLevel="1" x14ac:dyDescent="0.25">
      <c r="A48" s="47" t="s">
        <v>38</v>
      </c>
      <c r="B48" s="97" t="s">
        <v>106</v>
      </c>
      <c r="C48" s="98"/>
      <c r="D48" s="56">
        <v>1107907318.0699999</v>
      </c>
      <c r="E48" s="55">
        <v>1141713761.8499999</v>
      </c>
      <c r="F48" s="61">
        <v>1157465224.8599999</v>
      </c>
      <c r="G48" s="34">
        <f t="shared" si="3"/>
        <v>1.0305137832638307</v>
      </c>
      <c r="H48" s="24">
        <f t="shared" si="1"/>
        <v>1.0447310943629571</v>
      </c>
      <c r="I48" s="35">
        <f t="shared" si="4"/>
        <v>15751463.00999999</v>
      </c>
      <c r="J48" s="10"/>
      <c r="K48" s="24">
        <f t="shared" si="2"/>
        <v>1.0137963327905208</v>
      </c>
      <c r="L48" s="9"/>
    </row>
    <row r="49" spans="1:12" ht="51" outlineLevel="1" x14ac:dyDescent="0.25">
      <c r="A49" s="47" t="s">
        <v>39</v>
      </c>
      <c r="B49" s="97" t="s">
        <v>107</v>
      </c>
      <c r="C49" s="98"/>
      <c r="D49" s="56">
        <v>30903500.829999998</v>
      </c>
      <c r="E49" s="55">
        <v>34950990.649999999</v>
      </c>
      <c r="F49" s="61">
        <v>34638542.5</v>
      </c>
      <c r="G49" s="34">
        <f t="shared" si="3"/>
        <v>1.130971887044941</v>
      </c>
      <c r="H49" s="24">
        <f t="shared" si="1"/>
        <v>1.1208614418976817</v>
      </c>
      <c r="I49" s="35">
        <f t="shared" si="4"/>
        <v>-312448.14999999851</v>
      </c>
      <c r="J49" s="80" t="s">
        <v>162</v>
      </c>
      <c r="K49" s="24">
        <f t="shared" si="2"/>
        <v>0.99106039216087294</v>
      </c>
      <c r="L49" s="9"/>
    </row>
    <row r="50" spans="1:12" x14ac:dyDescent="0.25">
      <c r="A50" s="46" t="s">
        <v>40</v>
      </c>
      <c r="B50" s="95" t="s">
        <v>108</v>
      </c>
      <c r="C50" s="96"/>
      <c r="D50" s="54">
        <v>5796142419.1999998</v>
      </c>
      <c r="E50" s="53">
        <v>6081418685.3400002</v>
      </c>
      <c r="F50" s="7">
        <v>6503147804.8900003</v>
      </c>
      <c r="G50" s="32">
        <f t="shared" si="3"/>
        <v>1.0492182982245242</v>
      </c>
      <c r="H50" s="23">
        <f t="shared" si="1"/>
        <v>1.1219786082805714</v>
      </c>
      <c r="I50" s="33">
        <f t="shared" si="4"/>
        <v>421729119.55000019</v>
      </c>
      <c r="J50" s="19"/>
      <c r="K50" s="23">
        <f t="shared" si="2"/>
        <v>1.0693471608140761</v>
      </c>
      <c r="L50" s="9"/>
    </row>
    <row r="51" spans="1:12" ht="89.25" outlineLevel="1" x14ac:dyDescent="0.25">
      <c r="A51" s="47" t="s">
        <v>41</v>
      </c>
      <c r="B51" s="97" t="s">
        <v>109</v>
      </c>
      <c r="C51" s="98"/>
      <c r="D51" s="56">
        <v>2250067426.6700001</v>
      </c>
      <c r="E51" s="55">
        <v>2371640310.73</v>
      </c>
      <c r="F51" s="61">
        <v>2379722794.3600001</v>
      </c>
      <c r="G51" s="34">
        <f t="shared" si="3"/>
        <v>1.0540307737532659</v>
      </c>
      <c r="H51" s="24">
        <f t="shared" si="1"/>
        <v>1.0576228810537844</v>
      </c>
      <c r="I51" s="35">
        <f t="shared" si="4"/>
        <v>8082483.6300001144</v>
      </c>
      <c r="J51" s="81" t="s">
        <v>163</v>
      </c>
      <c r="K51" s="24">
        <f t="shared" si="2"/>
        <v>1.0034079719396878</v>
      </c>
      <c r="L51" s="20"/>
    </row>
    <row r="52" spans="1:12" ht="18.75" customHeight="1" outlineLevel="1" x14ac:dyDescent="0.25">
      <c r="A52" s="47" t="s">
        <v>42</v>
      </c>
      <c r="B52" s="97" t="s">
        <v>110</v>
      </c>
      <c r="C52" s="98"/>
      <c r="D52" s="56">
        <v>2700853431.3200002</v>
      </c>
      <c r="E52" s="55">
        <v>2674315421.0500002</v>
      </c>
      <c r="F52" s="61">
        <v>2694274137.04</v>
      </c>
      <c r="G52" s="34">
        <f t="shared" si="3"/>
        <v>0.99017421309788367</v>
      </c>
      <c r="H52" s="24">
        <f t="shared" si="1"/>
        <v>0.99756399432723575</v>
      </c>
      <c r="I52" s="35">
        <f t="shared" si="4"/>
        <v>19958715.989999771</v>
      </c>
      <c r="J52" s="20"/>
      <c r="K52" s="24">
        <f t="shared" si="2"/>
        <v>1.0074631121792521</v>
      </c>
      <c r="L52" s="20"/>
    </row>
    <row r="53" spans="1:12" ht="39" outlineLevel="1" x14ac:dyDescent="0.25">
      <c r="A53" s="47" t="s">
        <v>43</v>
      </c>
      <c r="B53" s="97" t="s">
        <v>111</v>
      </c>
      <c r="C53" s="98"/>
      <c r="D53" s="56">
        <v>77612121.489999995</v>
      </c>
      <c r="E53" s="55">
        <v>85473754.790000007</v>
      </c>
      <c r="F53" s="61">
        <v>133319442.37</v>
      </c>
      <c r="G53" s="34">
        <f t="shared" si="3"/>
        <v>1.1012938848864342</v>
      </c>
      <c r="H53" s="24">
        <f t="shared" si="1"/>
        <v>1.7177657279627083</v>
      </c>
      <c r="I53" s="35">
        <f t="shared" si="4"/>
        <v>47845687.579999998</v>
      </c>
      <c r="J53" s="80" t="s">
        <v>164</v>
      </c>
      <c r="K53" s="24">
        <f t="shared" si="2"/>
        <v>1.5597705131540296</v>
      </c>
      <c r="L53" s="82" t="s">
        <v>164</v>
      </c>
    </row>
    <row r="54" spans="1:12" ht="25.5" outlineLevel="1" x14ac:dyDescent="0.25">
      <c r="A54" s="47" t="s">
        <v>44</v>
      </c>
      <c r="B54" s="97" t="s">
        <v>112</v>
      </c>
      <c r="C54" s="98"/>
      <c r="D54" s="56">
        <v>96111455.299999997</v>
      </c>
      <c r="E54" s="55">
        <v>116111455.3</v>
      </c>
      <c r="F54" s="61">
        <v>94928775.159999996</v>
      </c>
      <c r="G54" s="34">
        <f t="shared" si="3"/>
        <v>1.2080917403401341</v>
      </c>
      <c r="H54" s="24">
        <f t="shared" si="1"/>
        <v>0.98769470157008432</v>
      </c>
      <c r="I54" s="35">
        <f t="shared" si="4"/>
        <v>-21182680.140000001</v>
      </c>
      <c r="J54" s="20"/>
      <c r="K54" s="24">
        <f t="shared" si="2"/>
        <v>0.81756597499127204</v>
      </c>
      <c r="L54" s="79" t="s">
        <v>165</v>
      </c>
    </row>
    <row r="55" spans="1:12" ht="38.25" outlineLevel="1" x14ac:dyDescent="0.25">
      <c r="A55" s="47" t="s">
        <v>45</v>
      </c>
      <c r="B55" s="97" t="s">
        <v>113</v>
      </c>
      <c r="C55" s="98"/>
      <c r="D55" s="56">
        <v>173670587.41</v>
      </c>
      <c r="E55" s="55">
        <v>173670587.41</v>
      </c>
      <c r="F55" s="61">
        <v>174040587.41</v>
      </c>
      <c r="G55" s="34">
        <f t="shared" si="3"/>
        <v>1</v>
      </c>
      <c r="H55" s="24">
        <f t="shared" si="1"/>
        <v>1.0021304701361233</v>
      </c>
      <c r="I55" s="35">
        <f t="shared" si="4"/>
        <v>370000</v>
      </c>
      <c r="J55" s="20"/>
      <c r="K55" s="24">
        <f t="shared" si="2"/>
        <v>1.0021304701361233</v>
      </c>
      <c r="L55" s="20"/>
    </row>
    <row r="56" spans="1:12" ht="220.5" customHeight="1" outlineLevel="1" x14ac:dyDescent="0.25">
      <c r="A56" s="47" t="s">
        <v>46</v>
      </c>
      <c r="B56" s="97" t="s">
        <v>114</v>
      </c>
      <c r="C56" s="98"/>
      <c r="D56" s="56">
        <v>497827397.00999999</v>
      </c>
      <c r="E56" s="14">
        <v>660207156.05999994</v>
      </c>
      <c r="F56" s="61">
        <v>1026862068.55</v>
      </c>
      <c r="G56" s="34">
        <f t="shared" si="3"/>
        <v>1.3261768235843761</v>
      </c>
      <c r="H56" s="24">
        <f t="shared" si="1"/>
        <v>2.0626869367122698</v>
      </c>
      <c r="I56" s="35">
        <f t="shared" si="4"/>
        <v>366654912.49000001</v>
      </c>
      <c r="J56" s="79" t="s">
        <v>166</v>
      </c>
      <c r="K56" s="24">
        <f t="shared" si="2"/>
        <v>1.5553634327112296</v>
      </c>
      <c r="L56" s="79" t="s">
        <v>201</v>
      </c>
    </row>
    <row r="57" spans="1:12" x14ac:dyDescent="0.25">
      <c r="A57" s="46" t="s">
        <v>47</v>
      </c>
      <c r="B57" s="95" t="s">
        <v>115</v>
      </c>
      <c r="C57" s="96"/>
      <c r="D57" s="54">
        <v>17056464590.190001</v>
      </c>
      <c r="E57" s="53">
        <v>17168051686.08</v>
      </c>
      <c r="F57" s="7">
        <v>17326542307.580002</v>
      </c>
      <c r="G57" s="32">
        <f t="shared" si="3"/>
        <v>1.0065422171927809</v>
      </c>
      <c r="H57" s="23">
        <f t="shared" si="1"/>
        <v>1.0158343316671461</v>
      </c>
      <c r="I57" s="33">
        <f t="shared" si="4"/>
        <v>158490621.50000191</v>
      </c>
      <c r="J57" s="18"/>
      <c r="K57" s="23">
        <f t="shared" si="2"/>
        <v>1.009231718566441</v>
      </c>
      <c r="L57" s="9"/>
    </row>
    <row r="58" spans="1:12" ht="51" outlineLevel="1" x14ac:dyDescent="0.25">
      <c r="A58" s="47" t="s">
        <v>48</v>
      </c>
      <c r="B58" s="97" t="s">
        <v>116</v>
      </c>
      <c r="C58" s="98"/>
      <c r="D58" s="56">
        <v>69243857.010000005</v>
      </c>
      <c r="E58" s="55">
        <v>75849648.730000004</v>
      </c>
      <c r="F58" s="61">
        <v>69752933.260000005</v>
      </c>
      <c r="G58" s="34">
        <f t="shared" si="3"/>
        <v>1.0953989567485534</v>
      </c>
      <c r="H58" s="24">
        <f t="shared" si="1"/>
        <v>1.0073519337596473</v>
      </c>
      <c r="I58" s="35">
        <f t="shared" si="4"/>
        <v>-6096715.4699999988</v>
      </c>
      <c r="J58" s="20"/>
      <c r="K58" s="24">
        <f t="shared" si="2"/>
        <v>0.9196210454223418</v>
      </c>
      <c r="L58" s="79" t="s">
        <v>167</v>
      </c>
    </row>
    <row r="59" spans="1:12" outlineLevel="1" x14ac:dyDescent="0.25">
      <c r="A59" s="47" t="s">
        <v>49</v>
      </c>
      <c r="B59" s="97" t="s">
        <v>117</v>
      </c>
      <c r="C59" s="98"/>
      <c r="D59" s="56">
        <v>1990918291.53</v>
      </c>
      <c r="E59" s="55">
        <v>2057150552.3199999</v>
      </c>
      <c r="F59" s="61">
        <v>1986553133.5599999</v>
      </c>
      <c r="G59" s="34">
        <f t="shared" si="3"/>
        <v>1.0332671918640626</v>
      </c>
      <c r="H59" s="24">
        <f t="shared" si="1"/>
        <v>0.99780746503331108</v>
      </c>
      <c r="I59" s="35">
        <f t="shared" si="4"/>
        <v>-70597418.75999999</v>
      </c>
      <c r="J59" s="17"/>
      <c r="K59" s="24">
        <f t="shared" si="2"/>
        <v>0.96568193869895325</v>
      </c>
      <c r="L59" s="9"/>
    </row>
    <row r="60" spans="1:12" outlineLevel="1" x14ac:dyDescent="0.25">
      <c r="A60" s="47" t="s">
        <v>50</v>
      </c>
      <c r="B60" s="97" t="s">
        <v>118</v>
      </c>
      <c r="C60" s="98"/>
      <c r="D60" s="56">
        <v>9619654510.1599998</v>
      </c>
      <c r="E60" s="55">
        <v>9631261819.7199993</v>
      </c>
      <c r="F60" s="61">
        <v>9415552508.4599991</v>
      </c>
      <c r="G60" s="34">
        <f t="shared" si="3"/>
        <v>1.0012066243696944</v>
      </c>
      <c r="H60" s="24">
        <f t="shared" si="1"/>
        <v>0.97878281371909626</v>
      </c>
      <c r="I60" s="35">
        <f t="shared" si="4"/>
        <v>-215709311.26000023</v>
      </c>
      <c r="J60" s="17"/>
      <c r="K60" s="24">
        <f t="shared" si="2"/>
        <v>0.97760321385736437</v>
      </c>
      <c r="L60" s="17"/>
    </row>
    <row r="61" spans="1:12" ht="312" customHeight="1" outlineLevel="1" x14ac:dyDescent="0.25">
      <c r="A61" s="47" t="s">
        <v>51</v>
      </c>
      <c r="B61" s="97" t="s">
        <v>119</v>
      </c>
      <c r="C61" s="98"/>
      <c r="D61" s="56">
        <v>4991484602.1700001</v>
      </c>
      <c r="E61" s="55">
        <v>4960137217.5299997</v>
      </c>
      <c r="F61" s="61">
        <v>5395703999.1099997</v>
      </c>
      <c r="G61" s="34">
        <f t="shared" si="3"/>
        <v>0.99371982743843934</v>
      </c>
      <c r="H61" s="24">
        <f t="shared" si="1"/>
        <v>1.0809817978331073</v>
      </c>
      <c r="I61" s="35">
        <f t="shared" ref="I61:I77" si="6">F61-E61</f>
        <v>435566781.57999992</v>
      </c>
      <c r="J61" s="79" t="s">
        <v>182</v>
      </c>
      <c r="K61" s="24">
        <f t="shared" si="2"/>
        <v>1.0878134540392612</v>
      </c>
      <c r="L61" s="83" t="s">
        <v>183</v>
      </c>
    </row>
    <row r="62" spans="1:12" ht="155.25" customHeight="1" outlineLevel="1" x14ac:dyDescent="0.25">
      <c r="A62" s="47" t="s">
        <v>52</v>
      </c>
      <c r="B62" s="97" t="s">
        <v>120</v>
      </c>
      <c r="C62" s="98"/>
      <c r="D62" s="56">
        <v>385163329.31999999</v>
      </c>
      <c r="E62" s="55">
        <v>443652447.77999997</v>
      </c>
      <c r="F62" s="61">
        <v>458979733.19</v>
      </c>
      <c r="G62" s="34">
        <f t="shared" si="3"/>
        <v>1.151855366302035</v>
      </c>
      <c r="H62" s="24">
        <f t="shared" si="1"/>
        <v>1.1916496152432832</v>
      </c>
      <c r="I62" s="35">
        <f t="shared" si="6"/>
        <v>15327285.410000026</v>
      </c>
      <c r="J62" s="79" t="s">
        <v>168</v>
      </c>
      <c r="K62" s="24">
        <f t="shared" si="2"/>
        <v>1.0345479563714717</v>
      </c>
      <c r="L62" s="20"/>
    </row>
    <row r="63" spans="1:12" x14ac:dyDescent="0.25">
      <c r="A63" s="46" t="s">
        <v>53</v>
      </c>
      <c r="B63" s="95" t="s">
        <v>121</v>
      </c>
      <c r="C63" s="96"/>
      <c r="D63" s="54">
        <v>1010100715.5</v>
      </c>
      <c r="E63" s="53">
        <v>1100233663.1199999</v>
      </c>
      <c r="F63" s="7">
        <v>917277716.87</v>
      </c>
      <c r="G63" s="32">
        <f t="shared" si="3"/>
        <v>1.0892316441686551</v>
      </c>
      <c r="H63" s="23">
        <f t="shared" si="1"/>
        <v>0.90810520455472343</v>
      </c>
      <c r="I63" s="33">
        <f t="shared" si="6"/>
        <v>-182955946.24999988</v>
      </c>
      <c r="J63" s="18"/>
      <c r="K63" s="23">
        <f t="shared" si="2"/>
        <v>0.83371173562243084</v>
      </c>
      <c r="L63" s="9"/>
    </row>
    <row r="64" spans="1:12" ht="31.5" customHeight="1" outlineLevel="1" x14ac:dyDescent="0.25">
      <c r="A64" s="47" t="s">
        <v>54</v>
      </c>
      <c r="B64" s="97" t="s">
        <v>122</v>
      </c>
      <c r="C64" s="98"/>
      <c r="D64" s="56">
        <v>5351832.1900000004</v>
      </c>
      <c r="E64" s="55">
        <v>5851832.1900000004</v>
      </c>
      <c r="F64" s="61">
        <v>5750640.29</v>
      </c>
      <c r="G64" s="34">
        <f t="shared" si="3"/>
        <v>1.0934259487683973</v>
      </c>
      <c r="H64" s="24">
        <f t="shared" si="1"/>
        <v>1.0745180502380438</v>
      </c>
      <c r="I64" s="35">
        <f t="shared" si="6"/>
        <v>-101191.90000000037</v>
      </c>
      <c r="J64" s="84" t="s">
        <v>169</v>
      </c>
      <c r="K64" s="24">
        <f t="shared" si="2"/>
        <v>0.98270765518995506</v>
      </c>
      <c r="L64" s="20"/>
    </row>
    <row r="65" spans="1:12" ht="80.25" customHeight="1" outlineLevel="1" x14ac:dyDescent="0.25">
      <c r="A65" s="47" t="s">
        <v>55</v>
      </c>
      <c r="B65" s="97" t="s">
        <v>123</v>
      </c>
      <c r="C65" s="98"/>
      <c r="D65" s="56">
        <v>716421068.78999996</v>
      </c>
      <c r="E65" s="55">
        <v>798809031.41999996</v>
      </c>
      <c r="F65" s="61">
        <v>607870710.29999995</v>
      </c>
      <c r="G65" s="34">
        <f t="shared" si="3"/>
        <v>1.1149993575274793</v>
      </c>
      <c r="H65" s="24">
        <f t="shared" si="1"/>
        <v>0.84848245924238908</v>
      </c>
      <c r="I65" s="35">
        <f t="shared" si="6"/>
        <v>-190938321.12</v>
      </c>
      <c r="J65" s="92" t="s">
        <v>184</v>
      </c>
      <c r="K65" s="24">
        <f t="shared" si="2"/>
        <v>0.76097125394216036</v>
      </c>
      <c r="L65" s="92" t="s">
        <v>184</v>
      </c>
    </row>
    <row r="66" spans="1:12" ht="131.25" customHeight="1" outlineLevel="1" x14ac:dyDescent="0.25">
      <c r="A66" s="47" t="s">
        <v>56</v>
      </c>
      <c r="B66" s="97" t="s">
        <v>124</v>
      </c>
      <c r="C66" s="98"/>
      <c r="D66" s="54">
        <v>277669344.64999998</v>
      </c>
      <c r="E66" s="55">
        <v>283598535.63</v>
      </c>
      <c r="F66" s="61">
        <v>291760544.43000001</v>
      </c>
      <c r="G66" s="34">
        <f t="shared" si="3"/>
        <v>1.0213534230344143</v>
      </c>
      <c r="H66" s="24">
        <f t="shared" si="1"/>
        <v>1.050748129210165</v>
      </c>
      <c r="I66" s="35">
        <f t="shared" si="6"/>
        <v>8162008.8000000119</v>
      </c>
      <c r="J66" s="79" t="s">
        <v>170</v>
      </c>
      <c r="K66" s="24">
        <f t="shared" si="2"/>
        <v>1.0287801514273285</v>
      </c>
      <c r="L66" s="9"/>
    </row>
    <row r="67" spans="1:12" ht="38.25" outlineLevel="1" x14ac:dyDescent="0.25">
      <c r="A67" s="47" t="s">
        <v>57</v>
      </c>
      <c r="B67" s="97" t="s">
        <v>125</v>
      </c>
      <c r="C67" s="98"/>
      <c r="D67" s="56">
        <v>10658469.869999999</v>
      </c>
      <c r="E67" s="55">
        <v>11974263.880000001</v>
      </c>
      <c r="F67" s="61">
        <v>11895821.85</v>
      </c>
      <c r="G67" s="34">
        <f t="shared" si="3"/>
        <v>1.1234505539771256</v>
      </c>
      <c r="H67" s="24">
        <f t="shared" si="1"/>
        <v>1.1160909581855394</v>
      </c>
      <c r="I67" s="35">
        <f t="shared" si="6"/>
        <v>-78442.030000001192</v>
      </c>
      <c r="J67" s="76" t="s">
        <v>171</v>
      </c>
      <c r="K67" s="24">
        <f t="shared" si="2"/>
        <v>0.99344911463567975</v>
      </c>
      <c r="L67" s="9"/>
    </row>
    <row r="68" spans="1:12" x14ac:dyDescent="0.25">
      <c r="A68" s="46" t="s">
        <v>58</v>
      </c>
      <c r="B68" s="95" t="s">
        <v>126</v>
      </c>
      <c r="C68" s="96"/>
      <c r="D68" s="54">
        <v>118914350.69</v>
      </c>
      <c r="E68" s="53">
        <v>128162906.01000001</v>
      </c>
      <c r="F68" s="7">
        <v>131167197</v>
      </c>
      <c r="G68" s="32">
        <f t="shared" si="3"/>
        <v>1.0777749301605342</v>
      </c>
      <c r="H68" s="23">
        <f t="shared" si="1"/>
        <v>1.1030392567331269</v>
      </c>
      <c r="I68" s="33">
        <f t="shared" si="6"/>
        <v>3004290.9899999946</v>
      </c>
      <c r="J68" s="18"/>
      <c r="K68" s="23">
        <f t="shared" si="2"/>
        <v>1.0234411896821813</v>
      </c>
      <c r="L68" s="9"/>
    </row>
    <row r="69" spans="1:12" ht="89.25" outlineLevel="1" x14ac:dyDescent="0.25">
      <c r="A69" s="47" t="s">
        <v>59</v>
      </c>
      <c r="B69" s="97" t="s">
        <v>127</v>
      </c>
      <c r="C69" s="98"/>
      <c r="D69" s="56">
        <v>95810706.25</v>
      </c>
      <c r="E69" s="55">
        <v>101840958.73</v>
      </c>
      <c r="F69" s="61">
        <v>103285100.31</v>
      </c>
      <c r="G69" s="34">
        <f t="shared" si="3"/>
        <v>1.0629392342048414</v>
      </c>
      <c r="H69" s="24">
        <f t="shared" si="1"/>
        <v>1.0780120964821716</v>
      </c>
      <c r="I69" s="35">
        <f t="shared" si="6"/>
        <v>1444141.5799999982</v>
      </c>
      <c r="J69" s="79" t="s">
        <v>172</v>
      </c>
      <c r="K69" s="24">
        <f t="shared" ref="K69:K77" si="7">F69/E69</f>
        <v>1.0141803612024971</v>
      </c>
      <c r="L69" s="10"/>
    </row>
    <row r="70" spans="1:12" ht="89.25" outlineLevel="1" x14ac:dyDescent="0.25">
      <c r="A70" s="47" t="s">
        <v>60</v>
      </c>
      <c r="B70" s="97" t="s">
        <v>128</v>
      </c>
      <c r="C70" s="98"/>
      <c r="D70" s="56">
        <v>23103644.440000001</v>
      </c>
      <c r="E70" s="55">
        <v>26321947.280000001</v>
      </c>
      <c r="F70" s="61">
        <v>27882096.690000001</v>
      </c>
      <c r="G70" s="34">
        <f t="shared" si="3"/>
        <v>1.1392984924243406</v>
      </c>
      <c r="H70" s="24">
        <f t="shared" si="1"/>
        <v>1.2068267741225678</v>
      </c>
      <c r="I70" s="35">
        <f t="shared" si="6"/>
        <v>1560149.4100000001</v>
      </c>
      <c r="J70" s="76" t="s">
        <v>173</v>
      </c>
      <c r="K70" s="24">
        <f t="shared" si="7"/>
        <v>1.0592718081760402</v>
      </c>
      <c r="L70" s="80" t="s">
        <v>174</v>
      </c>
    </row>
    <row r="71" spans="1:12" ht="38.25" x14ac:dyDescent="0.25">
      <c r="A71" s="46" t="s">
        <v>61</v>
      </c>
      <c r="B71" s="95" t="s">
        <v>129</v>
      </c>
      <c r="C71" s="96"/>
      <c r="D71" s="54">
        <v>198085191.31</v>
      </c>
      <c r="E71" s="53">
        <v>11729234.310000001</v>
      </c>
      <c r="F71" s="7">
        <v>11283206.91</v>
      </c>
      <c r="G71" s="32">
        <f t="shared" ref="G71:G77" si="8">E71/D71</f>
        <v>5.9213080152185356E-2</v>
      </c>
      <c r="H71" s="23">
        <f t="shared" si="1"/>
        <v>5.6961385328103457E-2</v>
      </c>
      <c r="I71" s="33">
        <f t="shared" si="6"/>
        <v>-446027.40000000037</v>
      </c>
      <c r="J71" s="21"/>
      <c r="K71" s="23">
        <f t="shared" si="7"/>
        <v>0.96197301646368083</v>
      </c>
      <c r="L71" s="11"/>
    </row>
    <row r="72" spans="1:12" s="91" customFormat="1" ht="60" customHeight="1" outlineLevel="1" x14ac:dyDescent="0.25">
      <c r="A72" s="85" t="s">
        <v>62</v>
      </c>
      <c r="B72" s="111" t="s">
        <v>130</v>
      </c>
      <c r="C72" s="112"/>
      <c r="D72" s="86">
        <v>198085191.31</v>
      </c>
      <c r="E72" s="60">
        <v>11729234.310000001</v>
      </c>
      <c r="F72" s="87">
        <v>11283206.91</v>
      </c>
      <c r="G72" s="88">
        <f t="shared" si="8"/>
        <v>5.9213080152185356E-2</v>
      </c>
      <c r="H72" s="89">
        <f t="shared" ref="H72:H77" si="9">F72/D72</f>
        <v>5.6961385328103457E-2</v>
      </c>
      <c r="I72" s="90">
        <f t="shared" si="6"/>
        <v>-446027.40000000037</v>
      </c>
      <c r="J72" s="92" t="s">
        <v>202</v>
      </c>
      <c r="K72" s="89">
        <f>F72/E72</f>
        <v>0.96197301646368083</v>
      </c>
      <c r="L72" s="37"/>
    </row>
    <row r="73" spans="1:12" ht="56.25" customHeight="1" x14ac:dyDescent="0.25">
      <c r="A73" s="46" t="s">
        <v>63</v>
      </c>
      <c r="B73" s="95" t="s">
        <v>131</v>
      </c>
      <c r="C73" s="96"/>
      <c r="D73" s="54">
        <v>5292461545.0799999</v>
      </c>
      <c r="E73" s="53">
        <v>5704583488.1999998</v>
      </c>
      <c r="F73" s="7">
        <v>5862259608.2399998</v>
      </c>
      <c r="G73" s="38">
        <f t="shared" si="8"/>
        <v>1.077869615038227</v>
      </c>
      <c r="H73" s="25">
        <f t="shared" si="9"/>
        <v>1.1076622018519338</v>
      </c>
      <c r="I73" s="39">
        <f t="shared" si="6"/>
        <v>157676120.03999996</v>
      </c>
      <c r="J73" s="40"/>
      <c r="K73" s="25">
        <f t="shared" si="7"/>
        <v>1.0276402511009182</v>
      </c>
      <c r="L73" s="41"/>
    </row>
    <row r="74" spans="1:12" ht="38.25" outlineLevel="1" x14ac:dyDescent="0.25">
      <c r="A74" s="47" t="s">
        <v>64</v>
      </c>
      <c r="B74" s="97" t="s">
        <v>132</v>
      </c>
      <c r="C74" s="98"/>
      <c r="D74" s="58">
        <v>4166250400</v>
      </c>
      <c r="E74" s="55">
        <v>4166250400</v>
      </c>
      <c r="F74" s="61">
        <v>4166250400</v>
      </c>
      <c r="G74" s="34">
        <f t="shared" si="8"/>
        <v>1</v>
      </c>
      <c r="H74" s="24">
        <f t="shared" si="9"/>
        <v>1</v>
      </c>
      <c r="I74" s="35">
        <f t="shared" si="6"/>
        <v>0</v>
      </c>
      <c r="J74" s="17"/>
      <c r="K74" s="24">
        <f t="shared" si="7"/>
        <v>1</v>
      </c>
      <c r="L74" s="9"/>
    </row>
    <row r="75" spans="1:12" ht="56.25" customHeight="1" outlineLevel="1" x14ac:dyDescent="0.25">
      <c r="A75" s="47" t="s">
        <v>65</v>
      </c>
      <c r="B75" s="107" t="s">
        <v>133</v>
      </c>
      <c r="C75" s="108"/>
      <c r="D75" s="13">
        <v>919080640.02999997</v>
      </c>
      <c r="E75" s="55">
        <v>1331202583.1500001</v>
      </c>
      <c r="F75" s="61">
        <v>1481202583.1500001</v>
      </c>
      <c r="G75" s="34">
        <f t="shared" si="8"/>
        <v>1.4484067286049545</v>
      </c>
      <c r="H75" s="24">
        <f>F75/D75</f>
        <v>1.6116132998967878</v>
      </c>
      <c r="I75" s="35">
        <f t="shared" si="6"/>
        <v>150000000</v>
      </c>
      <c r="J75" s="75" t="s">
        <v>203</v>
      </c>
      <c r="K75" s="24">
        <f t="shared" si="7"/>
        <v>1.1126800698095536</v>
      </c>
      <c r="L75" s="76" t="s">
        <v>203</v>
      </c>
    </row>
    <row r="76" spans="1:12" ht="28.5" customHeight="1" x14ac:dyDescent="0.25">
      <c r="A76" s="50" t="s">
        <v>134</v>
      </c>
      <c r="B76" s="109">
        <v>1403</v>
      </c>
      <c r="C76" s="110"/>
      <c r="D76" s="59">
        <v>207130505.05000001</v>
      </c>
      <c r="E76" s="60">
        <v>207130505.05000001</v>
      </c>
      <c r="F76" s="61">
        <v>214806625.09</v>
      </c>
      <c r="G76" s="34"/>
      <c r="H76" s="24">
        <f>F76/D76</f>
        <v>1.0370593411054883</v>
      </c>
      <c r="I76" s="35">
        <f t="shared" si="6"/>
        <v>7676120.0399999917</v>
      </c>
      <c r="J76" s="10"/>
      <c r="K76" s="24">
        <f t="shared" si="7"/>
        <v>1.0370593411054883</v>
      </c>
      <c r="L76" s="10"/>
    </row>
    <row r="77" spans="1:12" ht="12.75" customHeight="1" x14ac:dyDescent="0.25">
      <c r="A77" s="99" t="s">
        <v>138</v>
      </c>
      <c r="B77" s="100"/>
      <c r="C77" s="101"/>
      <c r="D77" s="15">
        <v>60918810904.910004</v>
      </c>
      <c r="E77" s="52">
        <v>65062042751.959999</v>
      </c>
      <c r="F77" s="63">
        <f>F7+F16+F18+F21+F30+F35+F39+F47+F50+F57+F63+F68+F71+F73</f>
        <v>63737687722.150009</v>
      </c>
      <c r="G77" s="42">
        <f t="shared" si="8"/>
        <v>1.0680123558799808</v>
      </c>
      <c r="H77" s="23">
        <f t="shared" si="9"/>
        <v>1.0462726828604727</v>
      </c>
      <c r="I77" s="43">
        <f t="shared" si="6"/>
        <v>-1324355029.8099899</v>
      </c>
      <c r="J77" s="18"/>
      <c r="K77" s="23">
        <f t="shared" si="7"/>
        <v>0.97964473641169081</v>
      </c>
      <c r="L77" s="16"/>
    </row>
    <row r="78" spans="1:12" x14ac:dyDescent="0.25">
      <c r="A78" s="126"/>
      <c r="B78" s="126"/>
      <c r="C78" s="126"/>
      <c r="D78" s="126"/>
      <c r="E78" s="4"/>
    </row>
    <row r="79" spans="1:12" x14ac:dyDescent="0.25">
      <c r="D79" s="3"/>
      <c r="E79" s="3"/>
      <c r="F79" s="3"/>
    </row>
  </sheetData>
  <mergeCells count="85">
    <mergeCell ref="B6:C6"/>
    <mergeCell ref="A1:D1"/>
    <mergeCell ref="A3:D3"/>
    <mergeCell ref="A78:D78"/>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9:C29"/>
    <mergeCell ref="B28:C28"/>
    <mergeCell ref="B30:C30"/>
    <mergeCell ref="B32:C32"/>
    <mergeCell ref="B33:C33"/>
    <mergeCell ref="B34:C34"/>
    <mergeCell ref="B35:C35"/>
    <mergeCell ref="B36:C36"/>
    <mergeCell ref="B37:C37"/>
    <mergeCell ref="B38:C38"/>
    <mergeCell ref="B39:C39"/>
    <mergeCell ref="B40:C40"/>
    <mergeCell ref="B66:C66"/>
    <mergeCell ref="B67:C67"/>
    <mergeCell ref="B58:C58"/>
    <mergeCell ref="B59:C59"/>
    <mergeCell ref="B60:C60"/>
    <mergeCell ref="B61:C61"/>
    <mergeCell ref="B62:C62"/>
    <mergeCell ref="B63:C63"/>
    <mergeCell ref="B64:C64"/>
    <mergeCell ref="B65:C65"/>
    <mergeCell ref="A2:L2"/>
    <mergeCell ref="A4:A5"/>
    <mergeCell ref="J4:J5"/>
    <mergeCell ref="F4:F5"/>
    <mergeCell ref="I4:I5"/>
    <mergeCell ref="K4:K5"/>
    <mergeCell ref="H4:H5"/>
    <mergeCell ref="B51:C51"/>
    <mergeCell ref="B52:C52"/>
    <mergeCell ref="B56:C56"/>
    <mergeCell ref="B57:C57"/>
    <mergeCell ref="L4:L5"/>
    <mergeCell ref="B53:C53"/>
    <mergeCell ref="B54:C54"/>
    <mergeCell ref="B55:C55"/>
    <mergeCell ref="B46:C46"/>
    <mergeCell ref="B47:C47"/>
    <mergeCell ref="B48:C48"/>
    <mergeCell ref="B49:C49"/>
    <mergeCell ref="B42:C42"/>
    <mergeCell ref="B43:C43"/>
    <mergeCell ref="B44:C44"/>
    <mergeCell ref="B45:C45"/>
    <mergeCell ref="B50:C50"/>
    <mergeCell ref="B41:C41"/>
    <mergeCell ref="A77:C77"/>
    <mergeCell ref="B4:C5"/>
    <mergeCell ref="D4:E4"/>
    <mergeCell ref="B73:C73"/>
    <mergeCell ref="B74:C74"/>
    <mergeCell ref="B75:C75"/>
    <mergeCell ref="B31:C31"/>
    <mergeCell ref="B76:C76"/>
    <mergeCell ref="B68:C68"/>
    <mergeCell ref="B69:C69"/>
    <mergeCell ref="B70:C70"/>
    <mergeCell ref="B71:C71"/>
    <mergeCell ref="B72:C72"/>
    <mergeCell ref="B27:C27"/>
  </mergeCells>
  <pageMargins left="0.78740157480314965" right="0.59055118110236227" top="0.59055118110236227" bottom="0.59055118110236227" header="0.39370078740157483" footer="0.51181102362204722"/>
  <pageSetup paperSize="9" scale="5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E0496433-EF21-49FF-8BA2-FE5445C602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Сергей-ПК\Сергей</dc:creator>
  <cp:lastModifiedBy>Скалова Елена Александровна</cp:lastModifiedBy>
  <cp:lastPrinted>2023-05-11T07:17:29Z</cp:lastPrinted>
  <dcterms:created xsi:type="dcterms:W3CDTF">2020-05-11T10:54:46Z</dcterms:created>
  <dcterms:modified xsi:type="dcterms:W3CDTF">2023-05-30T14:53:19Z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06.04.2020 17_19_16)(4).xlsx</vt:lpwstr>
  </property>
  <property fmtid="{D5CDD505-2E9C-101B-9397-08002B2CF9AE}" pid="3" name="Название отчета">
    <vt:lpwstr>Вариант (новый от 06.04.2020 17_19_16)(4).xlsx</vt:lpwstr>
  </property>
  <property fmtid="{D5CDD505-2E9C-101B-9397-08002B2CF9AE}" pid="4" name="Версия клиента">
    <vt:lpwstr>20.1.4.3302 (.NET 4.0)</vt:lpwstr>
  </property>
  <property fmtid="{D5CDD505-2E9C-101B-9397-08002B2CF9AE}" pid="5" name="Версия базы">
    <vt:lpwstr>19.2.2804.502709516</vt:lpwstr>
  </property>
  <property fmtid="{D5CDD505-2E9C-101B-9397-08002B2CF9AE}" pid="6" name="Тип сервера">
    <vt:lpwstr>MSSQL</vt:lpwstr>
  </property>
  <property fmtid="{D5CDD505-2E9C-101B-9397-08002B2CF9AE}" pid="7" name="Сервер">
    <vt:lpwstr>db01</vt:lpwstr>
  </property>
  <property fmtid="{D5CDD505-2E9C-101B-9397-08002B2CF9AE}" pid="8" name="База">
    <vt:lpwstr>iv2019</vt:lpwstr>
  </property>
  <property fmtid="{D5CDD505-2E9C-101B-9397-08002B2CF9AE}" pid="9" name="Пользователь">
    <vt:lpwstr>3731021516_skalova.ea</vt:lpwstr>
  </property>
  <property fmtid="{D5CDD505-2E9C-101B-9397-08002B2CF9AE}" pid="10" name="Шаблон">
    <vt:lpwstr>sqr_rosp_svod2016.xlt</vt:lpwstr>
  </property>
  <property fmtid="{D5CDD505-2E9C-101B-9397-08002B2CF9AE}" pid="11" name="Локальная база">
    <vt:lpwstr>используется</vt:lpwstr>
  </property>
</Properties>
</file>